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950" windowHeight="7290" activeTab="3"/>
  </bookViews>
  <sheets>
    <sheet name="ОФС" sheetId="1" r:id="rId1"/>
    <sheet name="ОВД" sheetId="2" r:id="rId2"/>
    <sheet name="ОСК" sheetId="3" r:id="rId3"/>
    <sheet name="ОПП" sheetId="4" r:id="rId4"/>
  </sheets>
  <definedNames>
    <definedName name="__params__">#REF!</definedName>
  </definedNames>
  <calcPr fullCalcOnLoad="1"/>
</workbook>
</file>

<file path=xl/sharedStrings.xml><?xml version="1.0" encoding="utf-8"?>
<sst xmlns="http://schemas.openxmlformats.org/spreadsheetml/2006/main" count="182" uniqueCount="134">
  <si>
    <t>Съставител:</t>
  </si>
  <si>
    <t>Сума (в хил. лв.)</t>
  </si>
  <si>
    <t>РАЗДЕЛИ, ГРУПИ, СТАТИИ</t>
  </si>
  <si>
    <t>ОТЧЕТ ЗА ФИНАНСОВОТО СЪСТОЯНИЕ</t>
  </si>
  <si>
    <t>ЕИК 111008825</t>
  </si>
  <si>
    <t>Нетекущи (дълготрайни) активи</t>
  </si>
  <si>
    <t>Общо нетекущи активи</t>
  </si>
  <si>
    <t>Текущи (краткосрочни) активи</t>
  </si>
  <si>
    <t>Материални запаси</t>
  </si>
  <si>
    <t>Търговски вземания</t>
  </si>
  <si>
    <t>Данъчни вземания</t>
  </si>
  <si>
    <t>Парични средства и парични еквиваленти</t>
  </si>
  <si>
    <t>Общо текущи активи</t>
  </si>
  <si>
    <t>Други текущи активи</t>
  </si>
  <si>
    <t>Общо активи</t>
  </si>
  <si>
    <t>Собствен капитал и пасиви</t>
  </si>
  <si>
    <t>Капитал и резерви</t>
  </si>
  <si>
    <t>Акционерен капитал</t>
  </si>
  <si>
    <t>Текущ финансов резултат</t>
  </si>
  <si>
    <t>Общо собствен капитал</t>
  </si>
  <si>
    <t>Нетекущи (дългосрочни) пасиви</t>
  </si>
  <si>
    <t>Общо нетекущи (дългосрочни) пасиви</t>
  </si>
  <si>
    <t>Текущи (краткосрочни) пасиви</t>
  </si>
  <si>
    <t>Търговски и други задължения</t>
  </si>
  <si>
    <t>Задължения към персонал и осигурителни предприятия</t>
  </si>
  <si>
    <t>Данъчни задължения</t>
  </si>
  <si>
    <t>Текуща част от нетекущи задължения</t>
  </si>
  <si>
    <t>Общо текущи пасиви</t>
  </si>
  <si>
    <t>Общо пасиви</t>
  </si>
  <si>
    <t>Имоти, машини и съоръжения</t>
  </si>
  <si>
    <t>Нематериални активи</t>
  </si>
  <si>
    <t>Финансови активи на разположение за продажба</t>
  </si>
  <si>
    <t>Пасиви по отсрочени данъци</t>
  </si>
  <si>
    <t>вид отчет:</t>
  </si>
  <si>
    <t>на:</t>
  </si>
  <si>
    <t>Ломско пиво АД</t>
  </si>
  <si>
    <t>седалище и адрес на упрвление:</t>
  </si>
  <si>
    <t xml:space="preserve">Представляващ: </t>
  </si>
  <si>
    <t>Приложение</t>
  </si>
  <si>
    <t>2.1.</t>
  </si>
  <si>
    <t>2.2.</t>
  </si>
  <si>
    <t>2.3.</t>
  </si>
  <si>
    <t>2.4.</t>
  </si>
  <si>
    <t>2.5.</t>
  </si>
  <si>
    <t>2.6.</t>
  </si>
  <si>
    <t>2.7.</t>
  </si>
  <si>
    <t>ОТЧЕТ ЗА ПЕЧАЛБАТА ИЛИ ЗАГУБАТА И ДРУГИЯ ВСЕОБХВАТЕН ДОХОД</t>
  </si>
  <si>
    <t>Приходи от продажби</t>
  </si>
  <si>
    <t>Промени в запасите от готова продукция и незавършено производство</t>
  </si>
  <si>
    <t>Използвани суровини и материали</t>
  </si>
  <si>
    <t>Разходи за персонала и осигурителни предприятия</t>
  </si>
  <si>
    <t>Разходи за амортизация</t>
  </si>
  <si>
    <t>Други разходи</t>
  </si>
  <si>
    <t>Финансови разходи</t>
  </si>
  <si>
    <t>Разходи за данъци</t>
  </si>
  <si>
    <t>Текущ финансов резултат преди данъчно облагане</t>
  </si>
  <si>
    <t xml:space="preserve">Текущ финансов резултат </t>
  </si>
  <si>
    <t>Разходи за услуги</t>
  </si>
  <si>
    <t>Друг всеобхватен доход за периода</t>
  </si>
  <si>
    <t>Общ всеобхватен доход за периода</t>
  </si>
  <si>
    <t>ОТЧЕТ ЗА ПРОМЕНИТЕ В СОБСТВЕНИЯ КАПИТАЛ</t>
  </si>
  <si>
    <t>Основен капитал</t>
  </si>
  <si>
    <t>Изменение на собствения капитал за периода</t>
  </si>
  <si>
    <t>Парични потоци от оперативна дейност</t>
  </si>
  <si>
    <t>Парични постъпления от клиенти</t>
  </si>
  <si>
    <t>Парични средства платени на доставчици</t>
  </si>
  <si>
    <t>Парични средства свързани с трудови възнаграждения</t>
  </si>
  <si>
    <t>Други парични потоци от оперативна дейност</t>
  </si>
  <si>
    <t>Нетни парични потоци от оперативна дейност</t>
  </si>
  <si>
    <t>Парични потоци от инвестиционна дейност</t>
  </si>
  <si>
    <t>Закупуване на имоти, машини и съоръжения</t>
  </si>
  <si>
    <t>Нетни парични потоци от инвестиционна дейност</t>
  </si>
  <si>
    <t>Парични потоци от финансова дейност</t>
  </si>
  <si>
    <t>Постъпления от заеми</t>
  </si>
  <si>
    <t>Плащания по заеми</t>
  </si>
  <si>
    <t>Нетни парични потоци от финансова дейност</t>
  </si>
  <si>
    <t>Нетно увеличение (намаление) на паричните средства</t>
  </si>
  <si>
    <t>Парични средства и еквиваленти в началото на периода</t>
  </si>
  <si>
    <t>Парични средства и еквиваленти в края на периода</t>
  </si>
  <si>
    <t>Дългосрочни задължения от фин. и нефин. предприятия</t>
  </si>
  <si>
    <t>2.9.</t>
  </si>
  <si>
    <t>2.11.</t>
  </si>
  <si>
    <t>2.12.</t>
  </si>
  <si>
    <t>2.14.</t>
  </si>
  <si>
    <t>2.15.</t>
  </si>
  <si>
    <t>2.16.</t>
  </si>
  <si>
    <t>2.17.</t>
  </si>
  <si>
    <t>ОТЧЕТ ЗА ПАРИЧНИЯ ПОТОК ПО ПРЕКИЯ МЕТОД</t>
  </si>
  <si>
    <t>Други нетекущи активи</t>
  </si>
  <si>
    <t>Общо финансарания</t>
  </si>
  <si>
    <t>Предоставени заеми</t>
  </si>
  <si>
    <t>Други парични потоци от финансова дейност</t>
  </si>
  <si>
    <t>2.18.</t>
  </si>
  <si>
    <t>2.19.</t>
  </si>
  <si>
    <t>Приходи от финансирания</t>
  </si>
  <si>
    <t>Разходи за бъдещи периоди</t>
  </si>
  <si>
    <t>2.20.</t>
  </si>
  <si>
    <t>Финансови приходи</t>
  </si>
  <si>
    <t>Постъпления от продажби на имоти, машини и съоръжения</t>
  </si>
  <si>
    <t>неконсолидиран</t>
  </si>
  <si>
    <t>2.22.</t>
  </si>
  <si>
    <t>2.21.</t>
  </si>
  <si>
    <t>Изкупени собствени акции</t>
  </si>
  <si>
    <t>Общи резерви</t>
  </si>
  <si>
    <t>Балансова с-ст на продадените активи</t>
  </si>
  <si>
    <t>Приходи за бъдещи периоди</t>
  </si>
  <si>
    <t>Други плащания</t>
  </si>
  <si>
    <t>.</t>
  </si>
  <si>
    <t>Нетекущи активи държани за продажба</t>
  </si>
  <si>
    <t>Увеличение чрез прехвърляне между преоценъчен резерв и неразпределена печалба</t>
  </si>
  <si>
    <t>Резерви</t>
  </si>
  <si>
    <t>Премии от емисии</t>
  </si>
  <si>
    <t>Натрупани печалби/загуби</t>
  </si>
  <si>
    <t>Друг всеобхватен доход за периода нето</t>
  </si>
  <si>
    <t>Други изменения в собствения капитал</t>
  </si>
  <si>
    <t>Краткосрочни  заеми</t>
  </si>
  <si>
    <t>Платени данъци</t>
  </si>
  <si>
    <t>Платени такси и лихви върху кр.заеми за оборотни средства</t>
  </si>
  <si>
    <t>Курсови разлики</t>
  </si>
  <si>
    <t>Плащане на задължения по лизингови договори</t>
  </si>
  <si>
    <t>Плащания за лихви, такси, комисионни по заеми</t>
  </si>
  <si>
    <t>2.8.</t>
  </si>
  <si>
    <t>Финансирания</t>
  </si>
  <si>
    <t>Красимира Петрова</t>
  </si>
  <si>
    <t xml:space="preserve">                      Сума (в хил. лв.)</t>
  </si>
  <si>
    <t>Красимира  Петрова</t>
  </si>
  <si>
    <t>Други</t>
  </si>
  <si>
    <t>Салдо към 31.12.2022</t>
  </si>
  <si>
    <t>0</t>
  </si>
  <si>
    <t>2.10.</t>
  </si>
  <si>
    <t>Йорданка Борисова</t>
  </si>
  <si>
    <t>гр. София, ул. "Никола Мушанов" 120,  офис 3</t>
  </si>
  <si>
    <t>Салдо към 31.12.2023</t>
  </si>
  <si>
    <t>Салдо към 30.06.2024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</si>
</sst>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[$-402]dd\ mmmm\ yyyy\ &quot;г.&quot;"/>
    <numFmt numFmtId="183" formatCode="0.0"/>
    <numFmt numFmtId="184" formatCode="0.000"/>
    <numFmt numFmtId="185" formatCode="0.0000"/>
    <numFmt numFmtId="186" formatCode="#,##0;\(#,##0\);0"/>
    <numFmt numFmtId="187" formatCode="hh:mm:ss\ &quot;ч.&quot;"/>
  </numFmts>
  <fonts count="46">
    <font>
      <sz val="10"/>
      <name val="Arial"/>
      <family val="0"/>
    </font>
    <font>
      <b/>
      <sz val="10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12"/>
      <name val="Cambria"/>
      <family val="1"/>
    </font>
    <font>
      <b/>
      <i/>
      <sz val="9"/>
      <name val="Cambria"/>
      <family val="1"/>
    </font>
    <font>
      <b/>
      <sz val="12"/>
      <name val="Cambria"/>
      <family val="1"/>
    </font>
    <font>
      <b/>
      <i/>
      <sz val="10"/>
      <name val="Cambria"/>
      <family val="1"/>
    </font>
    <font>
      <i/>
      <sz val="9"/>
      <name val="Cambria"/>
      <family val="1"/>
    </font>
    <font>
      <b/>
      <sz val="11"/>
      <name val="Cambria"/>
      <family val="1"/>
    </font>
    <font>
      <i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28" borderId="6" applyNumberFormat="0" applyAlignment="0" applyProtection="0"/>
    <xf numFmtId="0" fontId="38" fillId="28" borderId="2" applyNumberFormat="0" applyAlignment="0" applyProtection="0"/>
    <xf numFmtId="0" fontId="39" fillId="29" borderId="7" applyNumberFormat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/>
    </xf>
    <xf numFmtId="1" fontId="1" fillId="0" borderId="11" xfId="0" applyNumberFormat="1" applyFont="1" applyBorder="1" applyAlignment="1">
      <alignment horizontal="right"/>
    </xf>
    <xf numFmtId="17" fontId="1" fillId="0" borderId="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186" fontId="1" fillId="0" borderId="11" xfId="0" applyNumberFormat="1" applyFont="1" applyBorder="1" applyAlignment="1">
      <alignment/>
    </xf>
    <xf numFmtId="186" fontId="1" fillId="0" borderId="11" xfId="0" applyNumberFormat="1" applyFont="1" applyBorder="1" applyAlignment="1">
      <alignment horizontal="right"/>
    </xf>
    <xf numFmtId="186" fontId="2" fillId="0" borderId="0" xfId="0" applyNumberFormat="1" applyFont="1" applyAlignment="1">
      <alignment/>
    </xf>
    <xf numFmtId="186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/>
    </xf>
    <xf numFmtId="186" fontId="1" fillId="0" borderId="0" xfId="0" applyNumberFormat="1" applyFont="1" applyBorder="1" applyAlignment="1">
      <alignment/>
    </xf>
    <xf numFmtId="186" fontId="1" fillId="0" borderId="0" xfId="0" applyNumberFormat="1" applyFont="1" applyBorder="1" applyAlignment="1">
      <alignment horizontal="right"/>
    </xf>
    <xf numFmtId="186" fontId="2" fillId="0" borderId="0" xfId="0" applyNumberFormat="1" applyFont="1" applyAlignment="1">
      <alignment horizontal="right"/>
    </xf>
    <xf numFmtId="186" fontId="1" fillId="0" borderId="10" xfId="0" applyNumberFormat="1" applyFont="1" applyBorder="1" applyAlignment="1">
      <alignment/>
    </xf>
    <xf numFmtId="186" fontId="1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186" fontId="10" fillId="0" borderId="0" xfId="0" applyNumberFormat="1" applyFont="1" applyAlignment="1">
      <alignment horizontal="right"/>
    </xf>
    <xf numFmtId="14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1" fontId="7" fillId="0" borderId="10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186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left" indent="4"/>
    </xf>
    <xf numFmtId="186" fontId="4" fillId="0" borderId="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/>
    </xf>
    <xf numFmtId="186" fontId="7" fillId="0" borderId="10" xfId="0" applyNumberFormat="1" applyFont="1" applyBorder="1" applyAlignment="1">
      <alignment horizontal="right"/>
    </xf>
    <xf numFmtId="186" fontId="3" fillId="0" borderId="0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/>
    </xf>
    <xf numFmtId="16" fontId="11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indent="1"/>
    </xf>
    <xf numFmtId="0" fontId="1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7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 indent="1"/>
    </xf>
    <xf numFmtId="14" fontId="4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7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">
      <selection activeCell="A59" sqref="A59"/>
    </sheetView>
  </sheetViews>
  <sheetFormatPr defaultColWidth="9.140625" defaultRowHeight="12.75"/>
  <cols>
    <col min="1" max="1" width="30.00390625" style="7" customWidth="1"/>
    <col min="2" max="2" width="20.8515625" style="7" customWidth="1"/>
    <col min="3" max="3" width="11.57421875" style="32" customWidth="1"/>
    <col min="4" max="4" width="12.421875" style="7" customWidth="1"/>
    <col min="5" max="5" width="12.00390625" style="7" customWidth="1"/>
    <col min="6" max="16384" width="9.140625" style="7" customWidth="1"/>
  </cols>
  <sheetData>
    <row r="1" ht="12.75">
      <c r="A1" s="6" t="s">
        <v>4</v>
      </c>
    </row>
    <row r="3" spans="1:5" ht="15.75">
      <c r="A3" s="116" t="s">
        <v>3</v>
      </c>
      <c r="B3" s="116"/>
      <c r="C3" s="116"/>
      <c r="D3" s="116"/>
      <c r="E3" s="116"/>
    </row>
    <row r="4" spans="1:5" ht="15.75">
      <c r="A4" s="23" t="s">
        <v>33</v>
      </c>
      <c r="B4" s="27" t="s">
        <v>99</v>
      </c>
      <c r="C4" s="51"/>
      <c r="D4" s="8"/>
      <c r="E4" s="8"/>
    </row>
    <row r="5" spans="1:5" s="5" customFormat="1" ht="12">
      <c r="A5" s="9" t="s">
        <v>34</v>
      </c>
      <c r="B5" s="3" t="s">
        <v>35</v>
      </c>
      <c r="C5" s="52"/>
      <c r="D5" s="117"/>
      <c r="E5" s="117"/>
    </row>
    <row r="6" spans="1:5" s="5" customFormat="1" ht="12">
      <c r="A6" s="9" t="s">
        <v>36</v>
      </c>
      <c r="B6" s="17" t="s">
        <v>131</v>
      </c>
      <c r="C6" s="17"/>
      <c r="D6" s="17"/>
      <c r="E6" s="17"/>
    </row>
    <row r="7" spans="1:5" s="5" customFormat="1" ht="12">
      <c r="A7" s="9"/>
      <c r="B7" s="9"/>
      <c r="C7" s="52"/>
      <c r="D7" s="3"/>
      <c r="E7" s="3"/>
    </row>
    <row r="8" spans="1:5" s="5" customFormat="1" ht="12">
      <c r="A8" s="9"/>
      <c r="B8" s="9"/>
      <c r="C8" s="52"/>
      <c r="D8" s="3"/>
      <c r="E8" s="3"/>
    </row>
    <row r="9" spans="1:5" s="5" customFormat="1" ht="12">
      <c r="A9" s="118"/>
      <c r="B9" s="118"/>
      <c r="C9" s="118"/>
      <c r="D9" s="118"/>
      <c r="E9" s="118"/>
    </row>
    <row r="10" spans="1:5" s="5" customFormat="1" ht="12" customHeight="1">
      <c r="A10" s="102" t="s">
        <v>2</v>
      </c>
      <c r="B10" s="102"/>
      <c r="C10" s="53" t="s">
        <v>38</v>
      </c>
      <c r="D10" s="119" t="s">
        <v>1</v>
      </c>
      <c r="E10" s="102"/>
    </row>
    <row r="11" spans="1:5" s="5" customFormat="1" ht="12">
      <c r="A11" s="103"/>
      <c r="B11" s="103"/>
      <c r="C11" s="53"/>
      <c r="D11" s="28">
        <v>45473</v>
      </c>
      <c r="E11" s="28">
        <v>45291</v>
      </c>
    </row>
    <row r="12" spans="1:5" s="5" customFormat="1" ht="12.75">
      <c r="A12" s="114" t="s">
        <v>5</v>
      </c>
      <c r="B12" s="114"/>
      <c r="C12" s="34"/>
      <c r="D12" s="11"/>
      <c r="E12" s="11"/>
    </row>
    <row r="13" spans="1:5" s="5" customFormat="1" ht="12.75">
      <c r="A13" s="18" t="s">
        <v>29</v>
      </c>
      <c r="B13" s="18"/>
      <c r="C13" s="59" t="s">
        <v>40</v>
      </c>
      <c r="D13" s="11">
        <v>8401</v>
      </c>
      <c r="E13" s="11">
        <v>8638</v>
      </c>
    </row>
    <row r="14" spans="1:5" s="5" customFormat="1" ht="12.75">
      <c r="A14" s="106" t="s">
        <v>30</v>
      </c>
      <c r="B14" s="106"/>
      <c r="C14" s="32" t="s">
        <v>41</v>
      </c>
      <c r="D14" s="11">
        <v>49</v>
      </c>
      <c r="E14" s="11">
        <v>55</v>
      </c>
    </row>
    <row r="15" spans="1:5" s="5" customFormat="1" ht="12.75">
      <c r="A15" s="106" t="s">
        <v>31</v>
      </c>
      <c r="B15" s="106"/>
      <c r="C15" s="59" t="s">
        <v>42</v>
      </c>
      <c r="D15" s="11">
        <v>2</v>
      </c>
      <c r="E15" s="11">
        <v>2</v>
      </c>
    </row>
    <row r="16" spans="1:5" s="5" customFormat="1" ht="12.75">
      <c r="A16" s="18" t="s">
        <v>9</v>
      </c>
      <c r="B16" s="18"/>
      <c r="C16" s="35" t="s">
        <v>43</v>
      </c>
      <c r="D16" s="11">
        <v>625</v>
      </c>
      <c r="E16" s="11">
        <v>625</v>
      </c>
    </row>
    <row r="17" spans="1:5" s="5" customFormat="1" ht="12.75">
      <c r="A17" s="18" t="s">
        <v>88</v>
      </c>
      <c r="B17" s="18"/>
      <c r="C17" s="35"/>
      <c r="D17" s="11"/>
      <c r="E17" s="11"/>
    </row>
    <row r="18" spans="1:5" s="5" customFormat="1" ht="12.75">
      <c r="A18" s="110" t="s">
        <v>6</v>
      </c>
      <c r="B18" s="110"/>
      <c r="C18" s="33"/>
      <c r="D18" s="75">
        <f>SUM(D13:D17)</f>
        <v>9077</v>
      </c>
      <c r="E18" s="75">
        <f>SUM(E13:E17)</f>
        <v>9320</v>
      </c>
    </row>
    <row r="19" spans="1:5" s="5" customFormat="1" ht="12.75">
      <c r="A19" s="114" t="s">
        <v>7</v>
      </c>
      <c r="B19" s="114"/>
      <c r="C19" s="34"/>
      <c r="D19" s="11"/>
      <c r="E19" s="11"/>
    </row>
    <row r="20" spans="1:5" s="5" customFormat="1" ht="12.75">
      <c r="A20" s="115" t="s">
        <v>8</v>
      </c>
      <c r="B20" s="115"/>
      <c r="C20" s="32" t="s">
        <v>44</v>
      </c>
      <c r="D20" s="11">
        <v>996</v>
      </c>
      <c r="E20" s="11">
        <v>839</v>
      </c>
    </row>
    <row r="21" spans="1:5" s="5" customFormat="1" ht="12.75">
      <c r="A21" s="106" t="s">
        <v>9</v>
      </c>
      <c r="B21" s="106"/>
      <c r="C21" s="32" t="s">
        <v>45</v>
      </c>
      <c r="D21" s="11">
        <v>349</v>
      </c>
      <c r="E21" s="11">
        <v>217</v>
      </c>
    </row>
    <row r="22" spans="1:5" s="5" customFormat="1" ht="12.75" hidden="1">
      <c r="A22" s="106" t="s">
        <v>10</v>
      </c>
      <c r="B22" s="106"/>
      <c r="C22" s="32" t="s">
        <v>45</v>
      </c>
      <c r="D22" s="11">
        <v>0</v>
      </c>
      <c r="E22" s="11">
        <v>0</v>
      </c>
    </row>
    <row r="23" spans="1:5" s="5" customFormat="1" ht="12.75">
      <c r="A23" s="106" t="s">
        <v>13</v>
      </c>
      <c r="B23" s="106"/>
      <c r="C23" s="32" t="s">
        <v>45</v>
      </c>
      <c r="D23" s="13">
        <v>164</v>
      </c>
      <c r="E23" s="13">
        <v>148</v>
      </c>
    </row>
    <row r="24" spans="1:5" s="5" customFormat="1" ht="12.75">
      <c r="A24" s="106" t="s">
        <v>11</v>
      </c>
      <c r="B24" s="106"/>
      <c r="C24" s="35" t="s">
        <v>121</v>
      </c>
      <c r="D24" s="11">
        <v>65</v>
      </c>
      <c r="E24" s="11">
        <v>31</v>
      </c>
    </row>
    <row r="25" spans="1:5" s="5" customFormat="1" ht="12.75">
      <c r="A25" s="18" t="s">
        <v>95</v>
      </c>
      <c r="B25" s="18"/>
      <c r="C25" s="35" t="s">
        <v>80</v>
      </c>
      <c r="D25" s="11">
        <v>8</v>
      </c>
      <c r="E25" s="11">
        <v>15</v>
      </c>
    </row>
    <row r="26" spans="1:5" s="5" customFormat="1" ht="12.75">
      <c r="A26" s="18" t="s">
        <v>108</v>
      </c>
      <c r="B26" s="18"/>
      <c r="C26" s="78">
        <v>2.2</v>
      </c>
      <c r="D26" s="13">
        <v>382</v>
      </c>
      <c r="E26" s="13">
        <v>382</v>
      </c>
    </row>
    <row r="27" spans="1:5" s="5" customFormat="1" ht="12.75">
      <c r="A27" s="111" t="s">
        <v>12</v>
      </c>
      <c r="B27" s="111"/>
      <c r="C27" s="36"/>
      <c r="D27" s="21">
        <f>SUM(D20:D26)</f>
        <v>1964</v>
      </c>
      <c r="E27" s="21">
        <f>SUM(E20:E26)</f>
        <v>1632</v>
      </c>
    </row>
    <row r="28" spans="1:5" s="5" customFormat="1" ht="16.5" thickBot="1">
      <c r="A28" s="113" t="s">
        <v>14</v>
      </c>
      <c r="B28" s="113"/>
      <c r="C28" s="37"/>
      <c r="D28" s="25">
        <f>D18+D27</f>
        <v>11041</v>
      </c>
      <c r="E28" s="25">
        <f>E18+E27</f>
        <v>10952</v>
      </c>
    </row>
    <row r="29" spans="1:5" s="5" customFormat="1" ht="13.5" thickTop="1">
      <c r="A29" s="20"/>
      <c r="B29" s="20"/>
      <c r="C29" s="34"/>
      <c r="D29" s="11"/>
      <c r="E29" s="11"/>
    </row>
    <row r="30" spans="1:5" s="5" customFormat="1" ht="12.75">
      <c r="A30" s="112" t="s">
        <v>15</v>
      </c>
      <c r="B30" s="112"/>
      <c r="C30" s="38" t="s">
        <v>39</v>
      </c>
      <c r="D30" s="11"/>
      <c r="E30" s="11"/>
    </row>
    <row r="31" spans="1:5" s="5" customFormat="1" ht="12.75">
      <c r="A31" s="114" t="s">
        <v>16</v>
      </c>
      <c r="B31" s="114"/>
      <c r="C31" s="32"/>
      <c r="D31" s="11"/>
      <c r="E31" s="11"/>
    </row>
    <row r="32" spans="1:5" s="5" customFormat="1" ht="12.75">
      <c r="A32" s="106" t="s">
        <v>17</v>
      </c>
      <c r="B32" s="106"/>
      <c r="C32" s="32"/>
      <c r="D32" s="86">
        <v>4500</v>
      </c>
      <c r="E32" s="86">
        <v>4500</v>
      </c>
    </row>
    <row r="33" spans="1:5" s="5" customFormat="1" ht="12.75">
      <c r="A33" s="18" t="s">
        <v>102</v>
      </c>
      <c r="B33" s="18"/>
      <c r="C33" s="59"/>
      <c r="D33" s="85">
        <v>-35</v>
      </c>
      <c r="E33" s="85">
        <v>-35</v>
      </c>
    </row>
    <row r="34" spans="1:5" s="5" customFormat="1" ht="12.75">
      <c r="A34" s="106" t="s">
        <v>103</v>
      </c>
      <c r="B34" s="106"/>
      <c r="C34" s="32"/>
      <c r="D34" s="4">
        <v>3572</v>
      </c>
      <c r="E34" s="4">
        <v>3572</v>
      </c>
    </row>
    <row r="35" spans="1:5" s="5" customFormat="1" ht="12.75">
      <c r="A35" s="120" t="s">
        <v>18</v>
      </c>
      <c r="B35" s="120"/>
      <c r="C35" s="38"/>
      <c r="D35" s="85">
        <v>-7070</v>
      </c>
      <c r="E35" s="85">
        <v>-6662</v>
      </c>
    </row>
    <row r="36" spans="1:5" s="5" customFormat="1" ht="12.75">
      <c r="A36" s="121" t="s">
        <v>19</v>
      </c>
      <c r="B36" s="121"/>
      <c r="C36" s="92"/>
      <c r="D36" s="76">
        <f>SUM(D32:D35)</f>
        <v>967</v>
      </c>
      <c r="E36" s="84">
        <f>E32+E33+E34+E35</f>
        <v>1375</v>
      </c>
    </row>
    <row r="37" spans="1:5" s="5" customFormat="1" ht="12.75">
      <c r="A37" s="114" t="s">
        <v>20</v>
      </c>
      <c r="B37" s="114"/>
      <c r="C37" s="93" t="s">
        <v>129</v>
      </c>
      <c r="D37" s="4"/>
      <c r="E37" s="4"/>
    </row>
    <row r="38" spans="1:5" s="5" customFormat="1" ht="12.75">
      <c r="A38" s="115" t="s">
        <v>79</v>
      </c>
      <c r="B38" s="115"/>
      <c r="C38" s="32"/>
      <c r="D38" s="4">
        <v>1929</v>
      </c>
      <c r="E38" s="4">
        <v>1624</v>
      </c>
    </row>
    <row r="39" spans="1:5" s="5" customFormat="1" ht="12.75">
      <c r="A39" s="82" t="s">
        <v>122</v>
      </c>
      <c r="B39" s="82"/>
      <c r="C39" s="32"/>
      <c r="D39" s="4">
        <v>584</v>
      </c>
      <c r="E39" s="4">
        <v>609</v>
      </c>
    </row>
    <row r="40" spans="1:5" s="5" customFormat="1" ht="12.75">
      <c r="A40" s="18" t="s">
        <v>32</v>
      </c>
      <c r="B40" s="19"/>
      <c r="C40" s="32"/>
      <c r="D40" s="11">
        <v>197</v>
      </c>
      <c r="E40" s="11">
        <v>197</v>
      </c>
    </row>
    <row r="41" spans="1:5" s="5" customFormat="1" ht="12.75">
      <c r="A41" s="110" t="s">
        <v>21</v>
      </c>
      <c r="B41" s="110"/>
      <c r="C41" s="94"/>
      <c r="D41" s="77">
        <f>SUM(D38:D40)</f>
        <v>2710</v>
      </c>
      <c r="E41" s="77">
        <f>SUM(E38:E40)</f>
        <v>2430</v>
      </c>
    </row>
    <row r="42" spans="1:5" s="5" customFormat="1" ht="12.75">
      <c r="A42" s="109" t="s">
        <v>22</v>
      </c>
      <c r="B42" s="109"/>
      <c r="C42" s="35" t="s">
        <v>81</v>
      </c>
      <c r="D42" s="4"/>
      <c r="E42" s="4"/>
    </row>
    <row r="43" spans="1:5" s="5" customFormat="1" ht="12.75">
      <c r="A43" s="106" t="s">
        <v>115</v>
      </c>
      <c r="B43" s="106"/>
      <c r="C43" s="32"/>
      <c r="D43" s="11">
        <v>651</v>
      </c>
      <c r="E43" s="11">
        <v>595</v>
      </c>
    </row>
    <row r="44" spans="1:5" s="5" customFormat="1" ht="12.75">
      <c r="A44" s="18" t="s">
        <v>26</v>
      </c>
      <c r="B44" s="18"/>
      <c r="C44" s="32"/>
      <c r="D44" s="11">
        <v>33</v>
      </c>
      <c r="E44" s="11">
        <v>33</v>
      </c>
    </row>
    <row r="45" spans="1:5" s="5" customFormat="1" ht="12.75" customHeight="1">
      <c r="A45" s="106" t="s">
        <v>23</v>
      </c>
      <c r="B45" s="106"/>
      <c r="C45" s="32"/>
      <c r="D45" s="4">
        <v>3448</v>
      </c>
      <c r="E45" s="4">
        <v>3197</v>
      </c>
    </row>
    <row r="46" spans="1:5" s="5" customFormat="1" ht="12.75">
      <c r="A46" s="120" t="s">
        <v>24</v>
      </c>
      <c r="B46" s="120"/>
      <c r="C46" s="38"/>
      <c r="D46" s="4">
        <v>1121</v>
      </c>
      <c r="E46" s="4">
        <v>1003</v>
      </c>
    </row>
    <row r="47" spans="1:5" s="5" customFormat="1" ht="12.75">
      <c r="A47" s="106" t="s">
        <v>25</v>
      </c>
      <c r="B47" s="106"/>
      <c r="C47" s="32"/>
      <c r="D47" s="4">
        <v>1413</v>
      </c>
      <c r="E47" s="4">
        <v>1352</v>
      </c>
    </row>
    <row r="48" spans="1:5" s="5" customFormat="1" ht="12.75">
      <c r="A48" s="18" t="s">
        <v>126</v>
      </c>
      <c r="B48" s="18"/>
      <c r="C48" s="32"/>
      <c r="D48" s="4">
        <v>649</v>
      </c>
      <c r="E48" s="4">
        <v>918</v>
      </c>
    </row>
    <row r="49" spans="1:5" s="5" customFormat="1" ht="12.75">
      <c r="A49" s="123" t="s">
        <v>27</v>
      </c>
      <c r="B49" s="123"/>
      <c r="C49" s="95"/>
      <c r="D49" s="77">
        <f>SUM(D42:D48)</f>
        <v>7315</v>
      </c>
      <c r="E49" s="77">
        <f>SUM(E42:E48)</f>
        <v>7098</v>
      </c>
    </row>
    <row r="50" spans="1:5" s="5" customFormat="1" ht="12.75" hidden="1">
      <c r="A50" s="20" t="s">
        <v>105</v>
      </c>
      <c r="B50" s="60"/>
      <c r="C50" s="32" t="s">
        <v>82</v>
      </c>
      <c r="D50" s="22">
        <v>0</v>
      </c>
      <c r="E50" s="22">
        <v>0</v>
      </c>
    </row>
    <row r="51" spans="1:5" s="5" customFormat="1" ht="12.75" hidden="1">
      <c r="A51" s="18" t="s">
        <v>105</v>
      </c>
      <c r="B51" s="60"/>
      <c r="C51" s="96"/>
      <c r="D51" s="4">
        <v>0</v>
      </c>
      <c r="E51" s="4">
        <v>0</v>
      </c>
    </row>
    <row r="52" spans="1:5" s="5" customFormat="1" ht="12.75">
      <c r="A52" s="60" t="s">
        <v>89</v>
      </c>
      <c r="B52" s="60"/>
      <c r="C52" s="32" t="s">
        <v>82</v>
      </c>
      <c r="D52" s="9">
        <v>49</v>
      </c>
      <c r="E52" s="9">
        <v>49</v>
      </c>
    </row>
    <row r="53" spans="1:5" s="5" customFormat="1" ht="16.5" thickBot="1">
      <c r="A53" s="61" t="s">
        <v>28</v>
      </c>
      <c r="B53" s="61"/>
      <c r="C53" s="97"/>
      <c r="D53" s="24">
        <f>D36+D41+D49+D52</f>
        <v>11041</v>
      </c>
      <c r="E53" s="83">
        <f>E36+E41+E49+E52</f>
        <v>10952</v>
      </c>
    </row>
    <row r="54" spans="1:5" s="5" customFormat="1" ht="12.75" thickTop="1">
      <c r="A54" s="108"/>
      <c r="B54" s="108"/>
      <c r="C54" s="54"/>
      <c r="D54" s="4"/>
      <c r="E54" s="4"/>
    </row>
    <row r="55" spans="1:5" s="5" customFormat="1" ht="12">
      <c r="A55" s="99"/>
      <c r="B55" s="99"/>
      <c r="C55" s="54"/>
      <c r="D55" s="4"/>
      <c r="E55" s="4"/>
    </row>
    <row r="56" spans="1:5" s="5" customFormat="1" ht="12">
      <c r="A56" s="99" t="s">
        <v>37</v>
      </c>
      <c r="B56" s="99"/>
      <c r="C56" s="54"/>
      <c r="D56" s="81">
        <v>45503</v>
      </c>
      <c r="E56" s="12"/>
    </row>
    <row r="57" spans="1:5" s="5" customFormat="1" ht="12">
      <c r="A57" s="99" t="s">
        <v>123</v>
      </c>
      <c r="B57" s="99"/>
      <c r="C57" s="54"/>
      <c r="D57" s="130"/>
      <c r="E57" s="98"/>
    </row>
    <row r="58" spans="1:5" s="5" customFormat="1" ht="12">
      <c r="A58" s="99"/>
      <c r="B58" s="99"/>
      <c r="C58" s="54"/>
      <c r="D58" s="4"/>
      <c r="E58" s="4"/>
    </row>
    <row r="59" spans="1:5" s="5" customFormat="1" ht="12">
      <c r="A59" s="12" t="s">
        <v>0</v>
      </c>
      <c r="B59" s="12"/>
      <c r="C59" s="54"/>
      <c r="D59" s="4"/>
      <c r="E59" s="4"/>
    </row>
    <row r="60" spans="1:5" s="5" customFormat="1" ht="12">
      <c r="A60" s="99" t="s">
        <v>130</v>
      </c>
      <c r="B60" s="99"/>
      <c r="C60" s="54"/>
      <c r="D60" s="4"/>
      <c r="E60" s="4"/>
    </row>
    <row r="61" spans="1:5" s="5" customFormat="1" ht="26.25" customHeight="1">
      <c r="A61" s="107"/>
      <c r="B61" s="107"/>
      <c r="C61" s="55"/>
      <c r="D61" s="4"/>
      <c r="E61" s="4"/>
    </row>
    <row r="62" spans="1:7" s="5" customFormat="1" ht="26.25" customHeight="1">
      <c r="A62" s="128"/>
      <c r="B62" s="99"/>
      <c r="C62" s="54"/>
      <c r="D62" s="11"/>
      <c r="E62" s="11"/>
      <c r="F62" s="10"/>
      <c r="G62" s="10"/>
    </row>
    <row r="63" spans="1:7" s="5" customFormat="1" ht="12">
      <c r="A63" s="12"/>
      <c r="B63" s="12"/>
      <c r="C63" s="54"/>
      <c r="D63" s="11"/>
      <c r="E63" s="11"/>
      <c r="F63" s="10"/>
      <c r="G63" s="10"/>
    </row>
    <row r="64" spans="1:7" s="5" customFormat="1" ht="12">
      <c r="A64" s="108"/>
      <c r="B64" s="108"/>
      <c r="C64" s="54"/>
      <c r="D64" s="13"/>
      <c r="E64" s="13"/>
      <c r="F64" s="10"/>
      <c r="G64" s="10"/>
    </row>
    <row r="65" spans="1:7" s="5" customFormat="1" ht="12">
      <c r="A65" s="105"/>
      <c r="B65" s="105"/>
      <c r="C65" s="56"/>
      <c r="D65" s="11"/>
      <c r="E65" s="11"/>
      <c r="F65" s="10"/>
      <c r="G65" s="10"/>
    </row>
    <row r="66" spans="1:7" s="5" customFormat="1" ht="12">
      <c r="A66" s="105"/>
      <c r="B66" s="105"/>
      <c r="C66" s="56"/>
      <c r="D66" s="11"/>
      <c r="E66" s="11"/>
      <c r="F66" s="10"/>
      <c r="G66" s="10"/>
    </row>
    <row r="67" spans="1:7" s="5" customFormat="1" ht="12">
      <c r="A67" s="99"/>
      <c r="B67" s="99"/>
      <c r="C67" s="54"/>
      <c r="D67" s="11"/>
      <c r="E67" s="11"/>
      <c r="F67" s="10"/>
      <c r="G67" s="10"/>
    </row>
    <row r="68" spans="1:7" s="5" customFormat="1" ht="12">
      <c r="A68" s="99"/>
      <c r="B68" s="99"/>
      <c r="C68" s="54"/>
      <c r="D68" s="11"/>
      <c r="E68" s="11"/>
      <c r="F68" s="10"/>
      <c r="G68" s="10"/>
    </row>
    <row r="69" spans="1:7" s="5" customFormat="1" ht="12">
      <c r="A69" s="12"/>
      <c r="B69" s="4"/>
      <c r="C69" s="54"/>
      <c r="D69" s="11"/>
      <c r="E69" s="11"/>
      <c r="F69" s="10"/>
      <c r="G69" s="10"/>
    </row>
    <row r="70" spans="1:7" s="5" customFormat="1" ht="12">
      <c r="A70" s="99"/>
      <c r="B70" s="99"/>
      <c r="C70" s="54"/>
      <c r="D70" s="14"/>
      <c r="E70" s="14"/>
      <c r="F70" s="10"/>
      <c r="G70" s="10"/>
    </row>
    <row r="71" spans="1:7" s="5" customFormat="1" ht="12">
      <c r="A71" s="105"/>
      <c r="B71" s="105"/>
      <c r="C71" s="56"/>
      <c r="D71" s="11"/>
      <c r="E71" s="11"/>
      <c r="F71" s="10"/>
      <c r="G71" s="10"/>
    </row>
    <row r="72" spans="1:7" s="5" customFormat="1" ht="12">
      <c r="A72" s="105"/>
      <c r="B72" s="105"/>
      <c r="C72" s="56"/>
      <c r="D72" s="11"/>
      <c r="E72" s="11"/>
      <c r="F72" s="10"/>
      <c r="G72" s="10"/>
    </row>
    <row r="73" spans="1:7" s="5" customFormat="1" ht="12">
      <c r="A73" s="108"/>
      <c r="B73" s="108"/>
      <c r="C73" s="54"/>
      <c r="D73" s="11"/>
      <c r="E73" s="11"/>
      <c r="F73" s="10"/>
      <c r="G73" s="10"/>
    </row>
    <row r="74" spans="1:7" s="5" customFormat="1" ht="12">
      <c r="A74" s="108"/>
      <c r="B74" s="108"/>
      <c r="C74" s="54"/>
      <c r="D74" s="11"/>
      <c r="E74" s="11"/>
      <c r="F74" s="10"/>
      <c r="G74" s="10"/>
    </row>
    <row r="75" spans="1:7" s="5" customFormat="1" ht="12">
      <c r="A75" s="105"/>
      <c r="B75" s="105"/>
      <c r="C75" s="56"/>
      <c r="D75" s="11"/>
      <c r="E75" s="11"/>
      <c r="F75" s="10"/>
      <c r="G75" s="10"/>
    </row>
    <row r="76" spans="1:7" s="5" customFormat="1" ht="12">
      <c r="A76" s="124"/>
      <c r="B76" s="124"/>
      <c r="C76" s="57"/>
      <c r="D76" s="11"/>
      <c r="E76" s="11"/>
      <c r="F76" s="10"/>
      <c r="G76" s="10"/>
    </row>
    <row r="77" spans="1:7" s="5" customFormat="1" ht="12">
      <c r="A77" s="101"/>
      <c r="B77" s="101"/>
      <c r="C77" s="52"/>
      <c r="D77" s="11"/>
      <c r="E77" s="11"/>
      <c r="F77" s="10"/>
      <c r="G77" s="10"/>
    </row>
    <row r="78" spans="1:7" s="5" customFormat="1" ht="12">
      <c r="A78" s="99"/>
      <c r="B78" s="99"/>
      <c r="C78" s="54"/>
      <c r="D78" s="11"/>
      <c r="E78" s="11"/>
      <c r="F78" s="10"/>
      <c r="G78" s="10"/>
    </row>
    <row r="79" spans="1:7" s="5" customFormat="1" ht="28.5" customHeight="1">
      <c r="A79" s="99"/>
      <c r="B79" s="99"/>
      <c r="C79" s="54"/>
      <c r="D79" s="100"/>
      <c r="E79" s="100"/>
      <c r="F79" s="10"/>
      <c r="G79" s="10"/>
    </row>
    <row r="80" spans="1:7" s="5" customFormat="1" ht="12">
      <c r="A80" s="99"/>
      <c r="B80" s="99"/>
      <c r="C80" s="54"/>
      <c r="D80" s="100"/>
      <c r="E80" s="100"/>
      <c r="F80" s="10"/>
      <c r="G80" s="10"/>
    </row>
    <row r="81" spans="1:7" s="5" customFormat="1" ht="12">
      <c r="A81" s="101"/>
      <c r="B81" s="101"/>
      <c r="C81" s="52"/>
      <c r="D81" s="100"/>
      <c r="E81" s="100"/>
      <c r="F81" s="10"/>
      <c r="G81" s="10"/>
    </row>
    <row r="82" spans="1:7" s="5" customFormat="1" ht="12">
      <c r="A82" s="102"/>
      <c r="B82" s="99"/>
      <c r="C82" s="54"/>
      <c r="D82" s="15"/>
      <c r="E82" s="15"/>
      <c r="F82" s="10"/>
      <c r="G82" s="10"/>
    </row>
    <row r="83" spans="1:7" s="5" customFormat="1" ht="12">
      <c r="A83" s="103"/>
      <c r="B83" s="99"/>
      <c r="C83" s="54"/>
      <c r="D83" s="10"/>
      <c r="E83" s="10"/>
      <c r="F83" s="10"/>
      <c r="G83" s="10"/>
    </row>
    <row r="84" spans="1:7" s="5" customFormat="1" ht="12">
      <c r="A84" s="104"/>
      <c r="B84" s="104"/>
      <c r="C84" s="54"/>
      <c r="D84" s="10"/>
      <c r="E84" s="10"/>
      <c r="F84" s="10"/>
      <c r="G84" s="10"/>
    </row>
    <row r="85" spans="1:7" s="5" customFormat="1" ht="12">
      <c r="A85" s="101"/>
      <c r="B85" s="99"/>
      <c r="C85" s="54"/>
      <c r="D85" s="10"/>
      <c r="E85" s="10"/>
      <c r="F85" s="10"/>
      <c r="G85" s="10"/>
    </row>
    <row r="86" spans="1:7" s="5" customFormat="1" ht="12">
      <c r="A86" s="105"/>
      <c r="B86" s="105"/>
      <c r="C86" s="56"/>
      <c r="D86" s="10"/>
      <c r="E86" s="10"/>
      <c r="F86" s="10"/>
      <c r="G86" s="10"/>
    </row>
    <row r="87" spans="3:7" s="5" customFormat="1" ht="12">
      <c r="C87" s="54"/>
      <c r="D87" s="10"/>
      <c r="E87" s="10"/>
      <c r="F87" s="10"/>
      <c r="G87" s="10"/>
    </row>
    <row r="88" spans="3:7" s="5" customFormat="1" ht="12">
      <c r="C88" s="54"/>
      <c r="D88" s="98"/>
      <c r="E88" s="98"/>
      <c r="F88" s="10"/>
      <c r="G88" s="10"/>
    </row>
    <row r="89" spans="3:7" s="5" customFormat="1" ht="12">
      <c r="C89" s="54"/>
      <c r="D89" s="10"/>
      <c r="E89" s="10"/>
      <c r="F89" s="10"/>
      <c r="G89" s="10"/>
    </row>
    <row r="90" spans="3:7" s="5" customFormat="1" ht="12">
      <c r="C90" s="54"/>
      <c r="D90" s="10"/>
      <c r="E90" s="10"/>
      <c r="F90" s="10"/>
      <c r="G90" s="10"/>
    </row>
    <row r="91" spans="3:7" s="5" customFormat="1" ht="12">
      <c r="C91" s="54"/>
      <c r="D91" s="10"/>
      <c r="E91" s="10"/>
      <c r="F91" s="10"/>
      <c r="G91" s="10"/>
    </row>
    <row r="92" spans="3:7" s="5" customFormat="1" ht="12">
      <c r="C92" s="54"/>
      <c r="D92" s="10"/>
      <c r="E92" s="10"/>
      <c r="F92" s="10"/>
      <c r="G92" s="10"/>
    </row>
    <row r="93" spans="3:7" s="5" customFormat="1" ht="12">
      <c r="C93" s="54"/>
      <c r="D93" s="10"/>
      <c r="E93" s="10"/>
      <c r="F93" s="10"/>
      <c r="G93" s="10"/>
    </row>
    <row r="94" spans="1:7" s="5" customFormat="1" ht="12">
      <c r="A94" s="105"/>
      <c r="B94" s="105"/>
      <c r="C94" s="56"/>
      <c r="D94" s="10"/>
      <c r="E94" s="10"/>
      <c r="F94" s="10"/>
      <c r="G94" s="10"/>
    </row>
    <row r="95" spans="1:7" ht="12.75">
      <c r="A95" s="122"/>
      <c r="B95" s="105"/>
      <c r="C95" s="56"/>
      <c r="D95" s="16"/>
      <c r="E95" s="16"/>
      <c r="F95" s="16"/>
      <c r="G95" s="16"/>
    </row>
    <row r="96" spans="1:7" ht="12.75">
      <c r="A96" s="99"/>
      <c r="B96" s="99"/>
      <c r="C96" s="54"/>
      <c r="D96" s="16"/>
      <c r="E96" s="16"/>
      <c r="F96" s="16"/>
      <c r="G96" s="16"/>
    </row>
    <row r="97" spans="1:7" ht="12.75">
      <c r="A97" s="99"/>
      <c r="B97" s="99"/>
      <c r="C97" s="54"/>
      <c r="D97" s="16"/>
      <c r="E97" s="16"/>
      <c r="F97" s="16"/>
      <c r="G97" s="16"/>
    </row>
    <row r="98" spans="1:7" ht="12.75">
      <c r="A98" s="105"/>
      <c r="B98" s="105"/>
      <c r="C98" s="56"/>
      <c r="D98" s="16"/>
      <c r="E98" s="16"/>
      <c r="F98" s="16"/>
      <c r="G98" s="16"/>
    </row>
    <row r="99" spans="1:7" ht="12.75">
      <c r="A99" s="127"/>
      <c r="B99" s="99"/>
      <c r="C99" s="54"/>
      <c r="D99" s="16"/>
      <c r="E99" s="16"/>
      <c r="F99" s="16"/>
      <c r="G99" s="16"/>
    </row>
    <row r="100" spans="1:7" ht="12.75">
      <c r="A100" s="124"/>
      <c r="B100" s="105"/>
      <c r="C100" s="56"/>
      <c r="D100" s="16"/>
      <c r="E100" s="16"/>
      <c r="F100" s="16"/>
      <c r="G100" s="16"/>
    </row>
    <row r="101" spans="1:7" ht="12.75">
      <c r="A101" s="101"/>
      <c r="B101" s="101"/>
      <c r="C101" s="52"/>
      <c r="D101" s="16"/>
      <c r="E101" s="16"/>
      <c r="F101" s="16"/>
      <c r="G101" s="16"/>
    </row>
    <row r="102" spans="1:7" ht="12.75">
      <c r="A102" s="128"/>
      <c r="B102" s="99"/>
      <c r="C102" s="54"/>
      <c r="D102" s="16"/>
      <c r="E102" s="16"/>
      <c r="F102" s="16"/>
      <c r="G102" s="16"/>
    </row>
    <row r="103" spans="1:7" ht="12.75">
      <c r="A103" s="99"/>
      <c r="B103" s="99"/>
      <c r="C103" s="54"/>
      <c r="D103" s="16"/>
      <c r="E103" s="16"/>
      <c r="F103" s="16"/>
      <c r="G103" s="16"/>
    </row>
    <row r="104" spans="1:7" ht="12.75">
      <c r="A104" s="107"/>
      <c r="B104" s="107"/>
      <c r="C104" s="55"/>
      <c r="D104" s="16"/>
      <c r="E104" s="16"/>
      <c r="F104" s="16"/>
      <c r="G104" s="16"/>
    </row>
    <row r="105" spans="1:7" ht="12.75">
      <c r="A105" s="125"/>
      <c r="B105" s="125"/>
      <c r="C105" s="55"/>
      <c r="D105" s="16"/>
      <c r="E105" s="16"/>
      <c r="F105" s="16"/>
      <c r="G105" s="16"/>
    </row>
    <row r="106" spans="1:7" ht="12.75">
      <c r="A106" s="126"/>
      <c r="B106" s="126"/>
      <c r="C106" s="58"/>
      <c r="D106" s="16"/>
      <c r="E106" s="16"/>
      <c r="F106" s="16"/>
      <c r="G106" s="16"/>
    </row>
    <row r="107" spans="1:7" ht="12.75">
      <c r="A107" s="101"/>
      <c r="B107" s="101"/>
      <c r="C107" s="52"/>
      <c r="D107" s="16"/>
      <c r="E107" s="16"/>
      <c r="F107" s="16"/>
      <c r="G107" s="16"/>
    </row>
    <row r="108" spans="1:7" ht="12.75">
      <c r="A108" s="128"/>
      <c r="B108" s="99"/>
      <c r="C108" s="54"/>
      <c r="D108" s="16"/>
      <c r="E108" s="16"/>
      <c r="F108" s="16"/>
      <c r="G108" s="16"/>
    </row>
    <row r="109" spans="1:7" ht="12.75">
      <c r="A109" s="108"/>
      <c r="B109" s="108"/>
      <c r="C109" s="54"/>
      <c r="D109" s="16"/>
      <c r="E109" s="16"/>
      <c r="F109" s="16"/>
      <c r="G109" s="16"/>
    </row>
    <row r="110" spans="1:7" ht="12.75">
      <c r="A110" s="129"/>
      <c r="B110" s="108"/>
      <c r="C110" s="54"/>
      <c r="D110" s="16"/>
      <c r="E110" s="16"/>
      <c r="F110" s="16"/>
      <c r="G110" s="16"/>
    </row>
    <row r="111" spans="1:7" ht="12.75">
      <c r="A111" s="128"/>
      <c r="B111" s="99"/>
      <c r="C111" s="54"/>
      <c r="D111" s="16"/>
      <c r="E111" s="16"/>
      <c r="F111" s="16"/>
      <c r="G111" s="16"/>
    </row>
    <row r="112" spans="1:7" ht="12.75">
      <c r="A112" s="108"/>
      <c r="B112" s="108"/>
      <c r="C112" s="54"/>
      <c r="D112" s="16"/>
      <c r="E112" s="16"/>
      <c r="F112" s="16"/>
      <c r="G112" s="16"/>
    </row>
    <row r="113" spans="1:7" ht="12.75">
      <c r="A113" s="129"/>
      <c r="B113" s="108"/>
      <c r="C113" s="54"/>
      <c r="D113" s="16"/>
      <c r="E113" s="16"/>
      <c r="F113" s="16"/>
      <c r="G113" s="16"/>
    </row>
    <row r="114" spans="1:7" ht="12.75">
      <c r="A114" s="127"/>
      <c r="B114" s="99"/>
      <c r="C114" s="54"/>
      <c r="D114" s="16"/>
      <c r="E114" s="16"/>
      <c r="F114" s="16"/>
      <c r="G114" s="16"/>
    </row>
    <row r="115" spans="1:7" ht="12.75">
      <c r="A115" s="108"/>
      <c r="B115" s="108"/>
      <c r="C115" s="54"/>
      <c r="D115" s="16"/>
      <c r="E115" s="16"/>
      <c r="F115" s="16"/>
      <c r="G115" s="16"/>
    </row>
    <row r="116" spans="1:7" ht="12.75">
      <c r="A116" s="129"/>
      <c r="B116" s="108"/>
      <c r="C116" s="54"/>
      <c r="D116" s="16"/>
      <c r="E116" s="16"/>
      <c r="F116" s="16"/>
      <c r="G116" s="16"/>
    </row>
    <row r="117" spans="1:7" ht="12.75">
      <c r="A117" s="99"/>
      <c r="B117" s="99"/>
      <c r="C117" s="54"/>
      <c r="D117" s="16"/>
      <c r="E117" s="16"/>
      <c r="F117" s="16"/>
      <c r="G117" s="16"/>
    </row>
    <row r="118" spans="1:7" ht="12.75">
      <c r="A118" s="108"/>
      <c r="B118" s="108"/>
      <c r="C118" s="54"/>
      <c r="D118" s="16"/>
      <c r="E118" s="16"/>
      <c r="F118" s="16"/>
      <c r="G118" s="16"/>
    </row>
    <row r="119" spans="1:7" ht="12.75">
      <c r="A119" s="129"/>
      <c r="B119" s="108"/>
      <c r="C119" s="54"/>
      <c r="D119" s="16"/>
      <c r="E119" s="16"/>
      <c r="F119" s="16"/>
      <c r="G119" s="16"/>
    </row>
    <row r="120" spans="1:7" ht="12.75">
      <c r="A120" s="99"/>
      <c r="B120" s="99"/>
      <c r="C120" s="54"/>
      <c r="D120" s="16"/>
      <c r="E120" s="16"/>
      <c r="F120" s="16"/>
      <c r="G120" s="16"/>
    </row>
    <row r="121" spans="1:7" ht="12.75">
      <c r="A121" s="108"/>
      <c r="B121" s="108"/>
      <c r="C121" s="54"/>
      <c r="D121" s="16"/>
      <c r="E121" s="16"/>
      <c r="F121" s="16"/>
      <c r="G121" s="16"/>
    </row>
    <row r="122" spans="1:7" ht="12.75">
      <c r="A122" s="129"/>
      <c r="B122" s="108"/>
      <c r="C122" s="54"/>
      <c r="D122" s="16"/>
      <c r="E122" s="16"/>
      <c r="F122" s="16"/>
      <c r="G122" s="16"/>
    </row>
    <row r="123" spans="1:7" ht="12.75">
      <c r="A123" s="99"/>
      <c r="B123" s="99"/>
      <c r="C123" s="54"/>
      <c r="D123" s="16"/>
      <c r="E123" s="16"/>
      <c r="F123" s="16"/>
      <c r="G123" s="16"/>
    </row>
    <row r="124" spans="1:7" ht="12.75">
      <c r="A124" s="108"/>
      <c r="B124" s="108"/>
      <c r="C124" s="54"/>
      <c r="D124" s="16"/>
      <c r="E124" s="16"/>
      <c r="F124" s="16"/>
      <c r="G124" s="16"/>
    </row>
    <row r="125" spans="1:7" ht="12.75">
      <c r="A125" s="129"/>
      <c r="B125" s="108"/>
      <c r="C125" s="54"/>
      <c r="D125" s="16"/>
      <c r="E125" s="16"/>
      <c r="F125" s="16"/>
      <c r="G125" s="16"/>
    </row>
    <row r="126" spans="1:7" ht="12.75">
      <c r="A126" s="128"/>
      <c r="B126" s="99"/>
      <c r="C126" s="54"/>
      <c r="D126" s="16"/>
      <c r="E126" s="16"/>
      <c r="F126" s="16"/>
      <c r="G126" s="16"/>
    </row>
    <row r="127" spans="1:7" ht="12.75">
      <c r="A127" s="107"/>
      <c r="B127" s="107"/>
      <c r="C127" s="55"/>
      <c r="D127" s="16"/>
      <c r="E127" s="16"/>
      <c r="F127" s="16"/>
      <c r="G127" s="16"/>
    </row>
    <row r="128" spans="1:7" ht="12.75">
      <c r="A128" s="129"/>
      <c r="B128" s="108"/>
      <c r="C128" s="54"/>
      <c r="D128" s="16"/>
      <c r="E128" s="16"/>
      <c r="F128" s="16"/>
      <c r="G128" s="16"/>
    </row>
    <row r="129" spans="1:7" ht="12.75">
      <c r="A129" s="99"/>
      <c r="B129" s="99"/>
      <c r="C129" s="54"/>
      <c r="D129" s="16"/>
      <c r="E129" s="16"/>
      <c r="F129" s="16"/>
      <c r="G129" s="16"/>
    </row>
    <row r="130" spans="1:7" ht="12.75">
      <c r="A130" s="108"/>
      <c r="B130" s="108"/>
      <c r="C130" s="54"/>
      <c r="D130" s="16"/>
      <c r="E130" s="16"/>
      <c r="F130" s="16"/>
      <c r="G130" s="16"/>
    </row>
    <row r="131" spans="1:5" ht="12.75">
      <c r="A131" s="129"/>
      <c r="B131" s="108"/>
      <c r="C131" s="54"/>
      <c r="D131" s="16"/>
      <c r="E131" s="16"/>
    </row>
    <row r="132" spans="1:5" ht="12.75">
      <c r="A132" s="99"/>
      <c r="B132" s="99"/>
      <c r="C132" s="54"/>
      <c r="D132" s="16"/>
      <c r="E132" s="16"/>
    </row>
    <row r="133" spans="1:5" ht="12.75">
      <c r="A133" s="108"/>
      <c r="B133" s="108"/>
      <c r="C133" s="54"/>
      <c r="D133" s="16"/>
      <c r="E133" s="16"/>
    </row>
    <row r="134" spans="1:5" ht="12.75">
      <c r="A134" s="129"/>
      <c r="B134" s="108"/>
      <c r="C134" s="54"/>
      <c r="D134" s="16"/>
      <c r="E134" s="16"/>
    </row>
    <row r="135" spans="1:5" ht="12.75">
      <c r="A135" s="99"/>
      <c r="B135" s="99"/>
      <c r="C135" s="54"/>
      <c r="D135" s="16"/>
      <c r="E135" s="16"/>
    </row>
    <row r="136" spans="1:5" ht="12.75">
      <c r="A136" s="108"/>
      <c r="B136" s="108"/>
      <c r="C136" s="54"/>
      <c r="D136" s="16"/>
      <c r="E136" s="16"/>
    </row>
    <row r="137" spans="1:5" ht="12.75">
      <c r="A137" s="129"/>
      <c r="B137" s="108"/>
      <c r="C137" s="54"/>
      <c r="D137" s="16"/>
      <c r="E137" s="16"/>
    </row>
    <row r="138" spans="1:5" ht="12.75">
      <c r="A138" s="99"/>
      <c r="B138" s="99"/>
      <c r="C138" s="54"/>
      <c r="D138" s="16"/>
      <c r="E138" s="16"/>
    </row>
    <row r="139" spans="1:5" ht="12.75">
      <c r="A139" s="108"/>
      <c r="B139" s="108"/>
      <c r="C139" s="54"/>
      <c r="D139" s="16"/>
      <c r="E139" s="16"/>
    </row>
    <row r="140" spans="1:5" ht="12.75">
      <c r="A140" s="129"/>
      <c r="B140" s="108"/>
      <c r="C140" s="54"/>
      <c r="D140" s="16"/>
      <c r="E140" s="16"/>
    </row>
    <row r="141" spans="1:5" ht="12.75">
      <c r="A141" s="124"/>
      <c r="B141" s="124"/>
      <c r="C141" s="57"/>
      <c r="D141" s="16"/>
      <c r="E141" s="16"/>
    </row>
    <row r="142" spans="1:5" ht="12.75">
      <c r="A142" s="108"/>
      <c r="B142" s="108"/>
      <c r="C142" s="54"/>
      <c r="D142" s="16"/>
      <c r="E142" s="16"/>
    </row>
    <row r="143" spans="1:5" ht="12.75">
      <c r="A143" s="129"/>
      <c r="B143" s="108"/>
      <c r="C143" s="54"/>
      <c r="D143" s="16"/>
      <c r="E143" s="16"/>
    </row>
    <row r="144" spans="1:5" ht="12.75">
      <c r="A144" s="131"/>
      <c r="B144" s="124"/>
      <c r="C144" s="57"/>
      <c r="D144" s="16"/>
      <c r="E144" s="16"/>
    </row>
    <row r="145" spans="1:5" ht="12.75">
      <c r="A145" s="99"/>
      <c r="B145" s="99"/>
      <c r="C145" s="54"/>
      <c r="D145" s="16"/>
      <c r="E145" s="16"/>
    </row>
    <row r="146" spans="1:5" ht="12.75">
      <c r="A146" s="99"/>
      <c r="B146" s="99"/>
      <c r="C146" s="54"/>
      <c r="D146" s="16"/>
      <c r="E146" s="16"/>
    </row>
    <row r="147" spans="1:5" ht="12.75">
      <c r="A147" s="101"/>
      <c r="B147" s="101"/>
      <c r="C147" s="52"/>
      <c r="D147" s="16"/>
      <c r="E147" s="16"/>
    </row>
    <row r="148" spans="4:5" ht="12.75">
      <c r="D148" s="16"/>
      <c r="E148" s="16"/>
    </row>
    <row r="149" spans="4:5" ht="12.75">
      <c r="D149" s="16"/>
      <c r="E149" s="16"/>
    </row>
    <row r="150" spans="4:5" ht="12.75">
      <c r="D150" s="16"/>
      <c r="E150" s="16"/>
    </row>
    <row r="151" spans="4:5" ht="12.75">
      <c r="D151" s="16"/>
      <c r="E151" s="16"/>
    </row>
    <row r="152" spans="4:5" ht="12.75">
      <c r="D152" s="16"/>
      <c r="E152" s="16"/>
    </row>
    <row r="153" spans="4:5" ht="12.75">
      <c r="D153" s="16"/>
      <c r="E153" s="16"/>
    </row>
    <row r="154" spans="4:5" ht="12.75">
      <c r="D154" s="16"/>
      <c r="E154" s="16"/>
    </row>
    <row r="155" spans="4:5" ht="12.75">
      <c r="D155" s="16"/>
      <c r="E155" s="16"/>
    </row>
  </sheetData>
  <sheetProtection/>
  <mergeCells count="117">
    <mergeCell ref="A144:B144"/>
    <mergeCell ref="A134:B134"/>
    <mergeCell ref="A135:B135"/>
    <mergeCell ref="A124:B124"/>
    <mergeCell ref="A125:B125"/>
    <mergeCell ref="A130:B130"/>
    <mergeCell ref="A131:B131"/>
    <mergeCell ref="A132:B132"/>
    <mergeCell ref="D57:E57"/>
    <mergeCell ref="A58:B58"/>
    <mergeCell ref="A62:B62"/>
    <mergeCell ref="A147:B147"/>
    <mergeCell ref="A138:B138"/>
    <mergeCell ref="A139:B139"/>
    <mergeCell ref="A140:B140"/>
    <mergeCell ref="A141:B141"/>
    <mergeCell ref="A136:B136"/>
    <mergeCell ref="A137:B137"/>
    <mergeCell ref="A145:B145"/>
    <mergeCell ref="A146:B146"/>
    <mergeCell ref="A117:B117"/>
    <mergeCell ref="A127:B127"/>
    <mergeCell ref="A128:B128"/>
    <mergeCell ref="A129:B129"/>
    <mergeCell ref="A118:B118"/>
    <mergeCell ref="A119:B119"/>
    <mergeCell ref="A133:B133"/>
    <mergeCell ref="A126:B126"/>
    <mergeCell ref="A115:B115"/>
    <mergeCell ref="A116:B116"/>
    <mergeCell ref="A142:B142"/>
    <mergeCell ref="A143:B143"/>
    <mergeCell ref="A120:B120"/>
    <mergeCell ref="A121:B121"/>
    <mergeCell ref="A122:B122"/>
    <mergeCell ref="A123:B123"/>
    <mergeCell ref="A111:B111"/>
    <mergeCell ref="A112:B112"/>
    <mergeCell ref="A113:B113"/>
    <mergeCell ref="A114:B114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99:B99"/>
    <mergeCell ref="A100:B100"/>
    <mergeCell ref="A101:B101"/>
    <mergeCell ref="A102:B102"/>
    <mergeCell ref="A97:B97"/>
    <mergeCell ref="A98:B98"/>
    <mergeCell ref="A49:B49"/>
    <mergeCell ref="A47:B47"/>
    <mergeCell ref="A54:B54"/>
    <mergeCell ref="A55:B55"/>
    <mergeCell ref="A74:B74"/>
    <mergeCell ref="A75:B75"/>
    <mergeCell ref="A76:B76"/>
    <mergeCell ref="A46:B46"/>
    <mergeCell ref="A94:B94"/>
    <mergeCell ref="A95:B95"/>
    <mergeCell ref="A96:B96"/>
    <mergeCell ref="A66:B66"/>
    <mergeCell ref="A67:B67"/>
    <mergeCell ref="A70:B70"/>
    <mergeCell ref="A68:B68"/>
    <mergeCell ref="A77:B77"/>
    <mergeCell ref="A73:B73"/>
    <mergeCell ref="A45:B45"/>
    <mergeCell ref="A38:B38"/>
    <mergeCell ref="A43:B43"/>
    <mergeCell ref="A35:B35"/>
    <mergeCell ref="A36:B36"/>
    <mergeCell ref="A37:B37"/>
    <mergeCell ref="A41:B41"/>
    <mergeCell ref="A19:B19"/>
    <mergeCell ref="A20:B20"/>
    <mergeCell ref="A3:E3"/>
    <mergeCell ref="D5:E5"/>
    <mergeCell ref="A9:E9"/>
    <mergeCell ref="A10:B11"/>
    <mergeCell ref="D10:E10"/>
    <mergeCell ref="A12:B12"/>
    <mergeCell ref="A14:B14"/>
    <mergeCell ref="A15:B15"/>
    <mergeCell ref="A18:B18"/>
    <mergeCell ref="A34:B34"/>
    <mergeCell ref="A23:B23"/>
    <mergeCell ref="A24:B24"/>
    <mergeCell ref="A27:B27"/>
    <mergeCell ref="A30:B30"/>
    <mergeCell ref="A28:B28"/>
    <mergeCell ref="A21:B21"/>
    <mergeCell ref="A22:B22"/>
    <mergeCell ref="A31:B31"/>
    <mergeCell ref="A32:B32"/>
    <mergeCell ref="A71:B71"/>
    <mergeCell ref="A72:B72"/>
    <mergeCell ref="A56:B56"/>
    <mergeCell ref="A57:B57"/>
    <mergeCell ref="A60:B60"/>
    <mergeCell ref="A61:B61"/>
    <mergeCell ref="A64:B64"/>
    <mergeCell ref="A65:B65"/>
    <mergeCell ref="A42:B42"/>
    <mergeCell ref="D88:E88"/>
    <mergeCell ref="A78:B80"/>
    <mergeCell ref="D79:D81"/>
    <mergeCell ref="E79:E81"/>
    <mergeCell ref="A81:B81"/>
    <mergeCell ref="A82:B83"/>
    <mergeCell ref="A84:B84"/>
    <mergeCell ref="A85:B85"/>
    <mergeCell ref="A86:B86"/>
  </mergeCells>
  <printOptions/>
  <pageMargins left="0.7" right="0.7" top="0.75" bottom="0.4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19">
      <selection activeCell="D30" sqref="D30"/>
    </sheetView>
  </sheetViews>
  <sheetFormatPr defaultColWidth="9.140625" defaultRowHeight="12.75"/>
  <cols>
    <col min="1" max="1" width="30.00390625" style="7" customWidth="1"/>
    <col min="2" max="2" width="19.7109375" style="7" customWidth="1"/>
    <col min="3" max="3" width="11.57421875" style="16" customWidth="1"/>
    <col min="4" max="4" width="12.421875" style="7" customWidth="1"/>
    <col min="5" max="5" width="12.00390625" style="7" customWidth="1"/>
    <col min="6" max="16384" width="9.140625" style="7" customWidth="1"/>
  </cols>
  <sheetData>
    <row r="1" ht="12.75">
      <c r="A1" s="6" t="s">
        <v>4</v>
      </c>
    </row>
    <row r="3" spans="1:5" ht="15.75">
      <c r="A3" s="116" t="s">
        <v>46</v>
      </c>
      <c r="B3" s="116"/>
      <c r="C3" s="116"/>
      <c r="D3" s="116"/>
      <c r="E3" s="116"/>
    </row>
    <row r="4" spans="1:5" ht="15.75">
      <c r="A4" s="23" t="s">
        <v>33</v>
      </c>
      <c r="B4" s="27" t="s">
        <v>99</v>
      </c>
      <c r="C4" s="26"/>
      <c r="D4" s="8"/>
      <c r="E4" s="8"/>
    </row>
    <row r="5" spans="1:5" s="5" customFormat="1" ht="12">
      <c r="A5" s="9" t="s">
        <v>34</v>
      </c>
      <c r="B5" s="3" t="s">
        <v>35</v>
      </c>
      <c r="C5" s="30"/>
      <c r="D5" s="117"/>
      <c r="E5" s="117"/>
    </row>
    <row r="6" spans="1:5" s="5" customFormat="1" ht="12">
      <c r="A6" s="9" t="s">
        <v>36</v>
      </c>
      <c r="B6" s="17" t="s">
        <v>131</v>
      </c>
      <c r="C6" s="17"/>
      <c r="D6" s="17"/>
      <c r="E6" s="17"/>
    </row>
    <row r="7" spans="1:5" s="5" customFormat="1" ht="12">
      <c r="A7" s="9"/>
      <c r="B7" s="9"/>
      <c r="C7" s="30"/>
      <c r="D7" s="3"/>
      <c r="E7" s="3"/>
    </row>
    <row r="8" spans="1:5" s="5" customFormat="1" ht="12">
      <c r="A8" s="9"/>
      <c r="B8" s="9"/>
      <c r="C8" s="30"/>
      <c r="D8" s="3"/>
      <c r="E8" s="3"/>
    </row>
    <row r="9" spans="1:5" s="5" customFormat="1" ht="12">
      <c r="A9" s="118"/>
      <c r="B9" s="118"/>
      <c r="C9" s="118"/>
      <c r="D9" s="118"/>
      <c r="E9" s="118"/>
    </row>
    <row r="10" spans="1:5" s="5" customFormat="1" ht="12">
      <c r="A10" s="102" t="s">
        <v>2</v>
      </c>
      <c r="B10" s="102"/>
      <c r="C10" s="29" t="s">
        <v>38</v>
      </c>
      <c r="D10" s="119" t="s">
        <v>124</v>
      </c>
      <c r="E10" s="102"/>
    </row>
    <row r="11" spans="1:5" s="5" customFormat="1" ht="12">
      <c r="A11" s="103"/>
      <c r="B11" s="103"/>
      <c r="C11" s="29"/>
      <c r="D11" s="28">
        <v>45473</v>
      </c>
      <c r="E11" s="28">
        <v>45107</v>
      </c>
    </row>
    <row r="12" spans="1:5" s="5" customFormat="1" ht="12.75">
      <c r="A12" s="114" t="s">
        <v>47</v>
      </c>
      <c r="B12" s="114"/>
      <c r="C12" s="31" t="s">
        <v>83</v>
      </c>
      <c r="D12" s="91">
        <v>2074</v>
      </c>
      <c r="E12" s="91">
        <v>1974</v>
      </c>
    </row>
    <row r="13" spans="1:5" s="5" customFormat="1" ht="12.75">
      <c r="A13" s="20" t="s">
        <v>94</v>
      </c>
      <c r="B13" s="20"/>
      <c r="C13" s="31" t="s">
        <v>84</v>
      </c>
      <c r="D13" s="91">
        <v>25</v>
      </c>
      <c r="E13" s="91">
        <v>36</v>
      </c>
    </row>
    <row r="14" spans="1:5" s="5" customFormat="1" ht="12.75" hidden="1">
      <c r="A14" s="20" t="s">
        <v>97</v>
      </c>
      <c r="B14" s="20"/>
      <c r="C14" s="63" t="s">
        <v>85</v>
      </c>
      <c r="D14" s="91">
        <v>0</v>
      </c>
      <c r="E14" s="91">
        <v>0</v>
      </c>
    </row>
    <row r="15" spans="1:5" s="5" customFormat="1" ht="12.75">
      <c r="A15" s="20" t="s">
        <v>104</v>
      </c>
      <c r="B15" s="20"/>
      <c r="C15" s="63"/>
      <c r="D15" s="88">
        <v>-9</v>
      </c>
      <c r="E15" s="88">
        <v>-87</v>
      </c>
    </row>
    <row r="16" spans="1:5" s="5" customFormat="1" ht="24.75" customHeight="1">
      <c r="A16" s="133" t="s">
        <v>48</v>
      </c>
      <c r="B16" s="133"/>
      <c r="C16" s="32" t="s">
        <v>100</v>
      </c>
      <c r="D16" s="88">
        <v>40</v>
      </c>
      <c r="E16" s="88">
        <v>51</v>
      </c>
    </row>
    <row r="17" spans="1:5" s="5" customFormat="1" ht="12.75">
      <c r="A17" s="106" t="s">
        <v>49</v>
      </c>
      <c r="B17" s="106"/>
      <c r="C17" s="32" t="s">
        <v>86</v>
      </c>
      <c r="D17" s="88">
        <v>-1117</v>
      </c>
      <c r="E17" s="88">
        <v>-1375</v>
      </c>
    </row>
    <row r="18" spans="1:5" s="5" customFormat="1" ht="12.75">
      <c r="A18" s="18" t="s">
        <v>57</v>
      </c>
      <c r="B18" s="18"/>
      <c r="C18" s="32" t="s">
        <v>92</v>
      </c>
      <c r="D18" s="88">
        <v>-272</v>
      </c>
      <c r="E18" s="88">
        <v>-293</v>
      </c>
    </row>
    <row r="19" spans="1:5" s="5" customFormat="1" ht="12.75">
      <c r="A19" s="106" t="s">
        <v>50</v>
      </c>
      <c r="B19" s="106"/>
      <c r="C19" s="32" t="s">
        <v>93</v>
      </c>
      <c r="D19" s="88">
        <v>-762</v>
      </c>
      <c r="E19" s="88">
        <v>-708</v>
      </c>
    </row>
    <row r="20" spans="1:5" s="5" customFormat="1" ht="12.75">
      <c r="A20" s="18" t="s">
        <v>51</v>
      </c>
      <c r="B20" s="18"/>
      <c r="C20" s="32"/>
      <c r="D20" s="88">
        <v>-277</v>
      </c>
      <c r="E20" s="88">
        <v>-280</v>
      </c>
    </row>
    <row r="21" spans="1:5" s="5" customFormat="1" ht="12.75">
      <c r="A21" s="18" t="s">
        <v>52</v>
      </c>
      <c r="B21" s="18"/>
      <c r="C21" s="32" t="s">
        <v>96</v>
      </c>
      <c r="D21" s="88">
        <v>-46</v>
      </c>
      <c r="E21" s="88">
        <v>-67</v>
      </c>
    </row>
    <row r="22" spans="1:5" s="5" customFormat="1" ht="12.75">
      <c r="A22" s="18" t="s">
        <v>53</v>
      </c>
      <c r="B22" s="18"/>
      <c r="C22" s="32" t="s">
        <v>101</v>
      </c>
      <c r="D22" s="88">
        <v>-63</v>
      </c>
      <c r="E22" s="88">
        <v>-53</v>
      </c>
    </row>
    <row r="23" spans="1:5" s="5" customFormat="1" ht="12.75">
      <c r="A23" s="110" t="s">
        <v>55</v>
      </c>
      <c r="B23" s="110"/>
      <c r="C23" s="33"/>
      <c r="D23" s="89">
        <f>D12+D13+D14+D15+D16+D17+D18+D19+D20+D21+D22</f>
        <v>-407</v>
      </c>
      <c r="E23" s="89">
        <f>E12+E13+E14+E15+E16+E17+E18+E19+E20+E21+E22</f>
        <v>-802</v>
      </c>
    </row>
    <row r="24" spans="1:5" s="5" customFormat="1" ht="12.75">
      <c r="A24" s="106" t="s">
        <v>54</v>
      </c>
      <c r="B24" s="106"/>
      <c r="C24" s="34"/>
      <c r="D24" s="11"/>
      <c r="E24" s="43" t="s">
        <v>128</v>
      </c>
    </row>
    <row r="25" spans="1:5" s="5" customFormat="1" ht="16.5" thickBot="1">
      <c r="A25" s="132" t="s">
        <v>56</v>
      </c>
      <c r="B25" s="132"/>
      <c r="C25" s="42"/>
      <c r="D25" s="90">
        <f>D23-D24</f>
        <v>-407</v>
      </c>
      <c r="E25" s="90">
        <f>E23-E24</f>
        <v>-802</v>
      </c>
    </row>
    <row r="26" spans="1:5" s="5" customFormat="1" ht="13.5" thickTop="1">
      <c r="A26" s="20" t="s">
        <v>58</v>
      </c>
      <c r="B26" s="20"/>
      <c r="C26" s="34"/>
      <c r="D26" s="88"/>
      <c r="E26" s="88"/>
    </row>
    <row r="27" spans="1:5" s="5" customFormat="1" ht="16.5" thickBot="1">
      <c r="A27" s="113" t="s">
        <v>59</v>
      </c>
      <c r="B27" s="113"/>
      <c r="C27" s="44"/>
      <c r="D27" s="90">
        <v>-407</v>
      </c>
      <c r="E27" s="90">
        <v>-802</v>
      </c>
    </row>
    <row r="28" spans="1:5" s="5" customFormat="1" ht="12.75" thickTop="1">
      <c r="A28" s="17"/>
      <c r="B28" s="17"/>
      <c r="C28" s="10"/>
      <c r="D28" s="4"/>
      <c r="E28" s="4"/>
    </row>
    <row r="29" spans="1:5" s="5" customFormat="1" ht="12">
      <c r="A29" s="17"/>
      <c r="B29" s="17"/>
      <c r="C29" s="10"/>
      <c r="D29" s="4"/>
      <c r="E29" s="4"/>
    </row>
    <row r="30" spans="1:5" s="5" customFormat="1" ht="12">
      <c r="A30" s="99" t="s">
        <v>37</v>
      </c>
      <c r="B30" s="99"/>
      <c r="C30" s="54"/>
      <c r="D30" s="81">
        <v>45503</v>
      </c>
      <c r="E30" s="12"/>
    </row>
    <row r="31" spans="1:5" s="5" customFormat="1" ht="12">
      <c r="A31" s="99" t="s">
        <v>125</v>
      </c>
      <c r="B31" s="99"/>
      <c r="C31" s="54"/>
      <c r="D31" s="130"/>
      <c r="E31" s="98"/>
    </row>
    <row r="32" spans="1:5" s="5" customFormat="1" ht="12">
      <c r="A32" s="99"/>
      <c r="B32" s="99"/>
      <c r="C32" s="54"/>
      <c r="D32" s="4"/>
      <c r="E32" s="4"/>
    </row>
    <row r="33" spans="1:5" s="5" customFormat="1" ht="12">
      <c r="A33" s="12" t="s">
        <v>0</v>
      </c>
      <c r="B33" s="12"/>
      <c r="C33" s="54"/>
      <c r="D33" s="4"/>
      <c r="E33" s="4"/>
    </row>
    <row r="34" spans="1:5" s="5" customFormat="1" ht="12">
      <c r="A34" s="99" t="s">
        <v>130</v>
      </c>
      <c r="B34" s="99"/>
      <c r="C34" s="54"/>
      <c r="D34" s="4"/>
      <c r="E34" s="4"/>
    </row>
    <row r="35" spans="1:5" s="5" customFormat="1" ht="12">
      <c r="A35" s="107"/>
      <c r="B35" s="107"/>
      <c r="C35" s="14"/>
      <c r="D35" s="4"/>
      <c r="E35" s="4"/>
    </row>
    <row r="36" spans="1:5" s="5" customFormat="1" ht="26.25" customHeight="1">
      <c r="A36" s="128"/>
      <c r="B36" s="99"/>
      <c r="C36" s="10"/>
      <c r="D36" s="11"/>
      <c r="E36" s="11"/>
    </row>
    <row r="37" spans="1:7" s="5" customFormat="1" ht="12">
      <c r="A37" s="108"/>
      <c r="B37" s="108"/>
      <c r="C37" s="10"/>
      <c r="D37" s="13"/>
      <c r="E37" s="13"/>
      <c r="F37" s="10"/>
      <c r="G37" s="10"/>
    </row>
    <row r="38" spans="1:7" s="5" customFormat="1" ht="12">
      <c r="A38" s="105"/>
      <c r="B38" s="105"/>
      <c r="C38" s="39"/>
      <c r="D38" s="11"/>
      <c r="E38" s="11"/>
      <c r="F38" s="10"/>
      <c r="G38" s="10"/>
    </row>
    <row r="39" spans="1:7" s="5" customFormat="1" ht="12">
      <c r="A39" s="105"/>
      <c r="B39" s="105"/>
      <c r="C39" s="39"/>
      <c r="D39" s="11"/>
      <c r="E39" s="11"/>
      <c r="F39" s="10"/>
      <c r="G39" s="10"/>
    </row>
    <row r="40" spans="1:7" s="5" customFormat="1" ht="12">
      <c r="A40" s="99"/>
      <c r="B40" s="99"/>
      <c r="C40" s="10"/>
      <c r="D40" s="11"/>
      <c r="E40" s="11"/>
      <c r="F40" s="10"/>
      <c r="G40" s="10"/>
    </row>
    <row r="41" spans="1:7" s="5" customFormat="1" ht="12">
      <c r="A41" s="99"/>
      <c r="B41" s="99"/>
      <c r="C41" s="10"/>
      <c r="D41" s="11"/>
      <c r="E41" s="11"/>
      <c r="F41" s="10"/>
      <c r="G41" s="10"/>
    </row>
    <row r="42" spans="1:7" s="5" customFormat="1" ht="12">
      <c r="A42" s="12"/>
      <c r="B42" s="4"/>
      <c r="C42" s="10"/>
      <c r="D42" s="11"/>
      <c r="E42" s="11"/>
      <c r="F42" s="10"/>
      <c r="G42" s="10"/>
    </row>
    <row r="43" spans="1:7" s="5" customFormat="1" ht="12">
      <c r="A43" s="99"/>
      <c r="B43" s="99"/>
      <c r="C43" s="10"/>
      <c r="D43" s="14"/>
      <c r="E43" s="14"/>
      <c r="F43" s="10"/>
      <c r="G43" s="10"/>
    </row>
    <row r="44" spans="1:7" s="5" customFormat="1" ht="12">
      <c r="A44" s="105"/>
      <c r="B44" s="105"/>
      <c r="C44" s="39"/>
      <c r="D44" s="11"/>
      <c r="E44" s="11"/>
      <c r="F44" s="10"/>
      <c r="G44" s="10"/>
    </row>
    <row r="45" spans="1:7" s="5" customFormat="1" ht="12">
      <c r="A45" s="105"/>
      <c r="B45" s="105"/>
      <c r="C45" s="39"/>
      <c r="D45" s="11"/>
      <c r="E45" s="11"/>
      <c r="F45" s="10"/>
      <c r="G45" s="10"/>
    </row>
    <row r="46" spans="1:7" s="5" customFormat="1" ht="12">
      <c r="A46" s="108"/>
      <c r="B46" s="108"/>
      <c r="C46" s="10"/>
      <c r="D46" s="11"/>
      <c r="E46" s="11"/>
      <c r="F46" s="10"/>
      <c r="G46" s="10"/>
    </row>
    <row r="47" spans="1:7" s="5" customFormat="1" ht="12">
      <c r="A47" s="108"/>
      <c r="B47" s="108"/>
      <c r="C47" s="10"/>
      <c r="D47" s="11"/>
      <c r="E47" s="11"/>
      <c r="F47" s="10"/>
      <c r="G47" s="10"/>
    </row>
    <row r="48" spans="1:7" s="5" customFormat="1" ht="12">
      <c r="A48" s="105"/>
      <c r="B48" s="105"/>
      <c r="C48" s="39"/>
      <c r="D48" s="11"/>
      <c r="E48" s="11"/>
      <c r="F48" s="10"/>
      <c r="G48" s="10"/>
    </row>
    <row r="49" spans="1:7" s="5" customFormat="1" ht="12">
      <c r="A49" s="124"/>
      <c r="B49" s="124"/>
      <c r="C49" s="40"/>
      <c r="D49" s="11"/>
      <c r="E49" s="11"/>
      <c r="F49" s="10"/>
      <c r="G49" s="10"/>
    </row>
    <row r="50" spans="1:7" s="5" customFormat="1" ht="12">
      <c r="A50" s="101"/>
      <c r="B50" s="101"/>
      <c r="C50" s="30"/>
      <c r="D50" s="11"/>
      <c r="E50" s="11"/>
      <c r="F50" s="10"/>
      <c r="G50" s="10"/>
    </row>
    <row r="51" spans="1:7" s="5" customFormat="1" ht="12">
      <c r="A51" s="99"/>
      <c r="B51" s="99"/>
      <c r="C51" s="10"/>
      <c r="D51" s="11"/>
      <c r="E51" s="11"/>
      <c r="F51" s="10"/>
      <c r="G51" s="10"/>
    </row>
    <row r="52" spans="1:7" s="5" customFormat="1" ht="28.5" customHeight="1">
      <c r="A52" s="99"/>
      <c r="B52" s="99"/>
      <c r="C52" s="10"/>
      <c r="D52" s="100"/>
      <c r="E52" s="100"/>
      <c r="F52" s="10"/>
      <c r="G52" s="10"/>
    </row>
    <row r="53" spans="1:7" s="5" customFormat="1" ht="12">
      <c r="A53" s="99"/>
      <c r="B53" s="99"/>
      <c r="C53" s="10"/>
      <c r="D53" s="100"/>
      <c r="E53" s="100"/>
      <c r="F53" s="10"/>
      <c r="G53" s="10"/>
    </row>
    <row r="54" spans="1:7" s="5" customFormat="1" ht="12">
      <c r="A54" s="101"/>
      <c r="B54" s="101"/>
      <c r="C54" s="30"/>
      <c r="D54" s="100"/>
      <c r="E54" s="100"/>
      <c r="F54" s="10"/>
      <c r="G54" s="10"/>
    </row>
    <row r="55" spans="1:7" s="5" customFormat="1" ht="12">
      <c r="A55" s="102"/>
      <c r="B55" s="99"/>
      <c r="C55" s="10"/>
      <c r="D55" s="15"/>
      <c r="E55" s="15"/>
      <c r="F55" s="10"/>
      <c r="G55" s="10"/>
    </row>
    <row r="56" spans="1:7" s="5" customFormat="1" ht="12">
      <c r="A56" s="103"/>
      <c r="B56" s="99"/>
      <c r="C56" s="10"/>
      <c r="D56" s="10"/>
      <c r="E56" s="10"/>
      <c r="F56" s="10"/>
      <c r="G56" s="10"/>
    </row>
    <row r="57" spans="1:7" s="5" customFormat="1" ht="12">
      <c r="A57" s="104"/>
      <c r="B57" s="104"/>
      <c r="C57" s="10"/>
      <c r="D57" s="10"/>
      <c r="E57" s="10"/>
      <c r="F57" s="10"/>
      <c r="G57" s="10"/>
    </row>
    <row r="58" spans="1:7" s="5" customFormat="1" ht="12">
      <c r="A58" s="101"/>
      <c r="B58" s="99"/>
      <c r="C58" s="10"/>
      <c r="D58" s="10"/>
      <c r="E58" s="10"/>
      <c r="F58" s="10"/>
      <c r="G58" s="10"/>
    </row>
    <row r="59" spans="1:7" s="5" customFormat="1" ht="12">
      <c r="A59" s="105"/>
      <c r="B59" s="105"/>
      <c r="C59" s="39"/>
      <c r="D59" s="10"/>
      <c r="E59" s="10"/>
      <c r="F59" s="10"/>
      <c r="G59" s="10"/>
    </row>
    <row r="60" spans="3:7" s="5" customFormat="1" ht="12">
      <c r="C60" s="10"/>
      <c r="D60" s="10"/>
      <c r="E60" s="10"/>
      <c r="F60" s="10"/>
      <c r="G60" s="10"/>
    </row>
    <row r="61" spans="3:7" s="5" customFormat="1" ht="12">
      <c r="C61" s="10"/>
      <c r="D61" s="98"/>
      <c r="E61" s="98"/>
      <c r="F61" s="10"/>
      <c r="G61" s="10"/>
    </row>
    <row r="62" spans="3:7" s="5" customFormat="1" ht="12">
      <c r="C62" s="10"/>
      <c r="D62" s="10"/>
      <c r="E62" s="10"/>
      <c r="F62" s="10"/>
      <c r="G62" s="10"/>
    </row>
    <row r="63" spans="3:7" s="5" customFormat="1" ht="12">
      <c r="C63" s="10"/>
      <c r="D63" s="10"/>
      <c r="E63" s="10"/>
      <c r="F63" s="10"/>
      <c r="G63" s="10"/>
    </row>
    <row r="64" spans="3:7" s="5" customFormat="1" ht="12">
      <c r="C64" s="10"/>
      <c r="D64" s="10"/>
      <c r="E64" s="10"/>
      <c r="F64" s="10"/>
      <c r="G64" s="10"/>
    </row>
    <row r="65" spans="3:7" s="5" customFormat="1" ht="12">
      <c r="C65" s="10"/>
      <c r="D65" s="10"/>
      <c r="E65" s="10"/>
      <c r="F65" s="10"/>
      <c r="G65" s="10"/>
    </row>
    <row r="66" spans="3:7" s="5" customFormat="1" ht="12">
      <c r="C66" s="10"/>
      <c r="D66" s="10"/>
      <c r="E66" s="10"/>
      <c r="F66" s="10"/>
      <c r="G66" s="10"/>
    </row>
    <row r="67" spans="1:7" s="5" customFormat="1" ht="12">
      <c r="A67" s="105"/>
      <c r="B67" s="105"/>
      <c r="C67" s="39"/>
      <c r="D67" s="10"/>
      <c r="E67" s="10"/>
      <c r="F67" s="10"/>
      <c r="G67" s="10"/>
    </row>
    <row r="68" spans="1:7" ht="12.75">
      <c r="A68" s="122"/>
      <c r="B68" s="105"/>
      <c r="C68" s="39"/>
      <c r="D68" s="16"/>
      <c r="E68" s="16"/>
      <c r="F68" s="16"/>
      <c r="G68" s="16"/>
    </row>
    <row r="69" spans="1:7" ht="12.75">
      <c r="A69" s="99"/>
      <c r="B69" s="99"/>
      <c r="C69" s="10"/>
      <c r="D69" s="16"/>
      <c r="E69" s="16"/>
      <c r="F69" s="16"/>
      <c r="G69" s="16"/>
    </row>
    <row r="70" spans="1:7" ht="12.75">
      <c r="A70" s="99"/>
      <c r="B70" s="99"/>
      <c r="C70" s="10"/>
      <c r="D70" s="16"/>
      <c r="E70" s="16"/>
      <c r="F70" s="16"/>
      <c r="G70" s="16"/>
    </row>
    <row r="71" spans="1:7" ht="12.75">
      <c r="A71" s="105"/>
      <c r="B71" s="105"/>
      <c r="C71" s="39"/>
      <c r="D71" s="16"/>
      <c r="E71" s="16"/>
      <c r="F71" s="16"/>
      <c r="G71" s="16"/>
    </row>
    <row r="72" spans="1:7" ht="12.75">
      <c r="A72" s="127"/>
      <c r="B72" s="99"/>
      <c r="C72" s="10"/>
      <c r="D72" s="16"/>
      <c r="E72" s="16"/>
      <c r="F72" s="16"/>
      <c r="G72" s="16"/>
    </row>
    <row r="73" spans="1:7" ht="12.75">
      <c r="A73" s="124"/>
      <c r="B73" s="105"/>
      <c r="C73" s="39"/>
      <c r="D73" s="16"/>
      <c r="E73" s="16"/>
      <c r="F73" s="16"/>
      <c r="G73" s="16"/>
    </row>
    <row r="74" spans="1:7" ht="12.75">
      <c r="A74" s="101"/>
      <c r="B74" s="101"/>
      <c r="C74" s="30"/>
      <c r="D74" s="16"/>
      <c r="E74" s="16"/>
      <c r="F74" s="16"/>
      <c r="G74" s="16"/>
    </row>
    <row r="75" spans="1:7" ht="12.75">
      <c r="A75" s="128"/>
      <c r="B75" s="99"/>
      <c r="C75" s="10"/>
      <c r="D75" s="16"/>
      <c r="E75" s="16"/>
      <c r="F75" s="16"/>
      <c r="G75" s="16"/>
    </row>
    <row r="76" spans="1:7" ht="12.75">
      <c r="A76" s="99"/>
      <c r="B76" s="99"/>
      <c r="C76" s="10"/>
      <c r="D76" s="16"/>
      <c r="E76" s="16"/>
      <c r="F76" s="16"/>
      <c r="G76" s="16"/>
    </row>
    <row r="77" spans="1:7" ht="12.75">
      <c r="A77" s="107"/>
      <c r="B77" s="107"/>
      <c r="C77" s="14"/>
      <c r="D77" s="16"/>
      <c r="E77" s="16"/>
      <c r="F77" s="16"/>
      <c r="G77" s="16"/>
    </row>
    <row r="78" spans="1:7" ht="12.75">
      <c r="A78" s="125"/>
      <c r="B78" s="125"/>
      <c r="C78" s="14"/>
      <c r="D78" s="16"/>
      <c r="E78" s="16"/>
      <c r="F78" s="16"/>
      <c r="G78" s="16"/>
    </row>
    <row r="79" spans="1:7" ht="12.75">
      <c r="A79" s="126"/>
      <c r="B79" s="126"/>
      <c r="C79" s="41"/>
      <c r="D79" s="16"/>
      <c r="E79" s="16"/>
      <c r="F79" s="16"/>
      <c r="G79" s="16"/>
    </row>
    <row r="80" spans="1:7" ht="12.75">
      <c r="A80" s="101"/>
      <c r="B80" s="101"/>
      <c r="C80" s="30"/>
      <c r="D80" s="16"/>
      <c r="E80" s="16"/>
      <c r="F80" s="16"/>
      <c r="G80" s="16"/>
    </row>
    <row r="81" spans="1:7" ht="12.75">
      <c r="A81" s="128"/>
      <c r="B81" s="99"/>
      <c r="C81" s="10"/>
      <c r="D81" s="16"/>
      <c r="E81" s="16"/>
      <c r="F81" s="16"/>
      <c r="G81" s="16"/>
    </row>
    <row r="82" spans="1:7" ht="12.75">
      <c r="A82" s="108"/>
      <c r="B82" s="108"/>
      <c r="C82" s="10"/>
      <c r="D82" s="16"/>
      <c r="E82" s="16"/>
      <c r="F82" s="16"/>
      <c r="G82" s="16"/>
    </row>
    <row r="83" spans="1:7" ht="12.75">
      <c r="A83" s="129"/>
      <c r="B83" s="108"/>
      <c r="C83" s="10"/>
      <c r="D83" s="16"/>
      <c r="E83" s="16"/>
      <c r="F83" s="16"/>
      <c r="G83" s="16"/>
    </row>
    <row r="84" spans="1:7" ht="12.75">
      <c r="A84" s="128"/>
      <c r="B84" s="99"/>
      <c r="C84" s="10"/>
      <c r="D84" s="16"/>
      <c r="E84" s="16"/>
      <c r="F84" s="16"/>
      <c r="G84" s="16"/>
    </row>
    <row r="85" spans="1:7" ht="12.75">
      <c r="A85" s="108"/>
      <c r="B85" s="108"/>
      <c r="C85" s="10"/>
      <c r="D85" s="16"/>
      <c r="E85" s="16"/>
      <c r="F85" s="16"/>
      <c r="G85" s="16"/>
    </row>
    <row r="86" spans="1:7" ht="12.75">
      <c r="A86" s="129"/>
      <c r="B86" s="108"/>
      <c r="C86" s="10"/>
      <c r="D86" s="16"/>
      <c r="E86" s="16"/>
      <c r="F86" s="16"/>
      <c r="G86" s="16"/>
    </row>
    <row r="87" spans="1:7" ht="12.75">
      <c r="A87" s="127"/>
      <c r="B87" s="99"/>
      <c r="C87" s="10"/>
      <c r="D87" s="16"/>
      <c r="E87" s="16"/>
      <c r="F87" s="16"/>
      <c r="G87" s="16"/>
    </row>
    <row r="88" spans="1:7" ht="12.75">
      <c r="A88" s="108"/>
      <c r="B88" s="108"/>
      <c r="C88" s="10"/>
      <c r="D88" s="16"/>
      <c r="E88" s="16"/>
      <c r="F88" s="16"/>
      <c r="G88" s="16"/>
    </row>
    <row r="89" spans="1:7" ht="12.75">
      <c r="A89" s="129"/>
      <c r="B89" s="108"/>
      <c r="C89" s="10"/>
      <c r="D89" s="16"/>
      <c r="E89" s="16"/>
      <c r="F89" s="16"/>
      <c r="G89" s="16"/>
    </row>
    <row r="90" spans="1:7" ht="12.75">
      <c r="A90" s="99"/>
      <c r="B90" s="99"/>
      <c r="C90" s="10"/>
      <c r="D90" s="16"/>
      <c r="E90" s="16"/>
      <c r="F90" s="16"/>
      <c r="G90" s="16"/>
    </row>
    <row r="91" spans="1:7" ht="12.75">
      <c r="A91" s="108"/>
      <c r="B91" s="108"/>
      <c r="C91" s="10"/>
      <c r="D91" s="16"/>
      <c r="E91" s="16"/>
      <c r="F91" s="16"/>
      <c r="G91" s="16"/>
    </row>
    <row r="92" spans="1:7" ht="12.75">
      <c r="A92" s="129"/>
      <c r="B92" s="108"/>
      <c r="C92" s="10"/>
      <c r="D92" s="16"/>
      <c r="E92" s="16"/>
      <c r="F92" s="16"/>
      <c r="G92" s="16"/>
    </row>
    <row r="93" spans="1:7" ht="12.75">
      <c r="A93" s="99"/>
      <c r="B93" s="99"/>
      <c r="C93" s="10"/>
      <c r="D93" s="16"/>
      <c r="E93" s="16"/>
      <c r="F93" s="16"/>
      <c r="G93" s="16"/>
    </row>
    <row r="94" spans="1:7" ht="12.75">
      <c r="A94" s="108"/>
      <c r="B94" s="108"/>
      <c r="C94" s="10"/>
      <c r="D94" s="16"/>
      <c r="E94" s="16"/>
      <c r="F94" s="16"/>
      <c r="G94" s="16"/>
    </row>
    <row r="95" spans="1:7" ht="12.75">
      <c r="A95" s="129"/>
      <c r="B95" s="108"/>
      <c r="C95" s="10"/>
      <c r="D95" s="16"/>
      <c r="E95" s="16"/>
      <c r="F95" s="16"/>
      <c r="G95" s="16"/>
    </row>
    <row r="96" spans="1:7" ht="12.75">
      <c r="A96" s="99"/>
      <c r="B96" s="99"/>
      <c r="C96" s="10"/>
      <c r="D96" s="16"/>
      <c r="E96" s="16"/>
      <c r="F96" s="16"/>
      <c r="G96" s="16"/>
    </row>
    <row r="97" spans="1:7" ht="12.75">
      <c r="A97" s="108"/>
      <c r="B97" s="108"/>
      <c r="C97" s="10"/>
      <c r="D97" s="16"/>
      <c r="E97" s="16"/>
      <c r="F97" s="16"/>
      <c r="G97" s="16"/>
    </row>
    <row r="98" spans="1:7" ht="12.75">
      <c r="A98" s="129"/>
      <c r="B98" s="108"/>
      <c r="C98" s="10"/>
      <c r="D98" s="16"/>
      <c r="E98" s="16"/>
      <c r="F98" s="16"/>
      <c r="G98" s="16"/>
    </row>
    <row r="99" spans="1:7" ht="12.75">
      <c r="A99" s="128"/>
      <c r="B99" s="99"/>
      <c r="C99" s="10"/>
      <c r="D99" s="16"/>
      <c r="E99" s="16"/>
      <c r="F99" s="16"/>
      <c r="G99" s="16"/>
    </row>
    <row r="100" spans="1:7" ht="12.75">
      <c r="A100" s="107"/>
      <c r="B100" s="107"/>
      <c r="C100" s="14"/>
      <c r="D100" s="16"/>
      <c r="E100" s="16"/>
      <c r="F100" s="16"/>
      <c r="G100" s="16"/>
    </row>
    <row r="101" spans="1:7" ht="12.75">
      <c r="A101" s="129"/>
      <c r="B101" s="108"/>
      <c r="C101" s="10"/>
      <c r="D101" s="16"/>
      <c r="E101" s="16"/>
      <c r="F101" s="16"/>
      <c r="G101" s="16"/>
    </row>
    <row r="102" spans="1:7" ht="12.75">
      <c r="A102" s="99"/>
      <c r="B102" s="99"/>
      <c r="C102" s="10"/>
      <c r="D102" s="16"/>
      <c r="E102" s="16"/>
      <c r="F102" s="16"/>
      <c r="G102" s="16"/>
    </row>
    <row r="103" spans="1:7" ht="12.75">
      <c r="A103" s="108"/>
      <c r="B103" s="108"/>
      <c r="C103" s="10"/>
      <c r="D103" s="16"/>
      <c r="E103" s="16"/>
      <c r="F103" s="16"/>
      <c r="G103" s="16"/>
    </row>
    <row r="104" spans="1:5" ht="12.75">
      <c r="A104" s="129"/>
      <c r="B104" s="108"/>
      <c r="C104" s="10"/>
      <c r="D104" s="16"/>
      <c r="E104" s="16"/>
    </row>
    <row r="105" spans="1:5" ht="12.75">
      <c r="A105" s="99"/>
      <c r="B105" s="99"/>
      <c r="C105" s="10"/>
      <c r="D105" s="16"/>
      <c r="E105" s="16"/>
    </row>
    <row r="106" spans="1:5" ht="12.75">
      <c r="A106" s="108"/>
      <c r="B106" s="108"/>
      <c r="C106" s="10"/>
      <c r="D106" s="16"/>
      <c r="E106" s="16"/>
    </row>
    <row r="107" spans="1:5" ht="12.75">
      <c r="A107" s="129"/>
      <c r="B107" s="108"/>
      <c r="C107" s="10"/>
      <c r="D107" s="16"/>
      <c r="E107" s="16"/>
    </row>
    <row r="108" spans="1:5" ht="12.75">
      <c r="A108" s="99"/>
      <c r="B108" s="99"/>
      <c r="C108" s="10"/>
      <c r="D108" s="16"/>
      <c r="E108" s="16"/>
    </row>
    <row r="109" spans="1:5" ht="12.75">
      <c r="A109" s="108"/>
      <c r="B109" s="108"/>
      <c r="C109" s="10"/>
      <c r="D109" s="16"/>
      <c r="E109" s="16"/>
    </row>
    <row r="110" spans="1:5" ht="12.75">
      <c r="A110" s="129"/>
      <c r="B110" s="108"/>
      <c r="C110" s="10"/>
      <c r="D110" s="16"/>
      <c r="E110" s="16"/>
    </row>
    <row r="111" spans="1:5" ht="12.75">
      <c r="A111" s="99"/>
      <c r="B111" s="99"/>
      <c r="C111" s="10"/>
      <c r="D111" s="16"/>
      <c r="E111" s="16"/>
    </row>
    <row r="112" spans="1:5" ht="12.75">
      <c r="A112" s="108"/>
      <c r="B112" s="108"/>
      <c r="C112" s="10"/>
      <c r="D112" s="16"/>
      <c r="E112" s="16"/>
    </row>
    <row r="113" spans="1:5" ht="12.75">
      <c r="A113" s="129"/>
      <c r="B113" s="108"/>
      <c r="C113" s="10"/>
      <c r="D113" s="16"/>
      <c r="E113" s="16"/>
    </row>
    <row r="114" spans="1:5" ht="12.75">
      <c r="A114" s="124"/>
      <c r="B114" s="124"/>
      <c r="C114" s="40"/>
      <c r="D114" s="16"/>
      <c r="E114" s="16"/>
    </row>
    <row r="115" spans="1:5" ht="12.75">
      <c r="A115" s="108"/>
      <c r="B115" s="108"/>
      <c r="C115" s="10"/>
      <c r="D115" s="16"/>
      <c r="E115" s="16"/>
    </row>
    <row r="116" spans="1:5" ht="12.75">
      <c r="A116" s="129"/>
      <c r="B116" s="108"/>
      <c r="C116" s="10"/>
      <c r="D116" s="16"/>
      <c r="E116" s="16"/>
    </row>
    <row r="117" spans="1:5" ht="12.75">
      <c r="A117" s="131"/>
      <c r="B117" s="124"/>
      <c r="C117" s="40"/>
      <c r="D117" s="16"/>
      <c r="E117" s="16"/>
    </row>
    <row r="118" spans="1:5" ht="12.75">
      <c r="A118" s="99"/>
      <c r="B118" s="99"/>
      <c r="C118" s="10"/>
      <c r="D118" s="16"/>
      <c r="E118" s="16"/>
    </row>
    <row r="119" spans="1:5" ht="12.75">
      <c r="A119" s="99"/>
      <c r="B119" s="99"/>
      <c r="C119" s="10"/>
      <c r="D119" s="16"/>
      <c r="E119" s="16"/>
    </row>
    <row r="120" spans="1:5" ht="12.75">
      <c r="A120" s="101"/>
      <c r="B120" s="101"/>
      <c r="C120" s="30"/>
      <c r="D120" s="16"/>
      <c r="E120" s="16"/>
    </row>
    <row r="121" spans="4:5" ht="12.75">
      <c r="D121" s="16"/>
      <c r="E121" s="16"/>
    </row>
    <row r="122" spans="4:5" ht="12.75">
      <c r="D122" s="16"/>
      <c r="E122" s="16"/>
    </row>
    <row r="123" spans="4:5" ht="12.75">
      <c r="D123" s="16"/>
      <c r="E123" s="16"/>
    </row>
    <row r="124" spans="4:5" ht="12.75">
      <c r="D124" s="16"/>
      <c r="E124" s="16"/>
    </row>
    <row r="125" spans="4:5" ht="12.75">
      <c r="D125" s="16"/>
      <c r="E125" s="16"/>
    </row>
    <row r="126" spans="4:5" ht="12.75">
      <c r="D126" s="16"/>
      <c r="E126" s="16"/>
    </row>
    <row r="127" spans="4:5" ht="12.75">
      <c r="D127" s="16"/>
      <c r="E127" s="16"/>
    </row>
    <row r="128" spans="4:5" ht="12.75">
      <c r="D128" s="16"/>
      <c r="E128" s="16"/>
    </row>
  </sheetData>
  <sheetProtection/>
  <mergeCells count="96">
    <mergeCell ref="A120:B120"/>
    <mergeCell ref="A16:B16"/>
    <mergeCell ref="A110:B110"/>
    <mergeCell ref="A111:B111"/>
    <mergeCell ref="A112:B112"/>
    <mergeCell ref="A113:B113"/>
    <mergeCell ref="A116:B116"/>
    <mergeCell ref="A117:B117"/>
    <mergeCell ref="A118:B118"/>
    <mergeCell ref="A119:B119"/>
    <mergeCell ref="A103:B10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9:B99"/>
    <mergeCell ref="A100:B100"/>
    <mergeCell ref="A101:B101"/>
    <mergeCell ref="A102:B102"/>
    <mergeCell ref="A95:B95"/>
    <mergeCell ref="A96:B96"/>
    <mergeCell ref="A97:B97"/>
    <mergeCell ref="A98:B98"/>
    <mergeCell ref="A91:B91"/>
    <mergeCell ref="A92:B92"/>
    <mergeCell ref="A93:B93"/>
    <mergeCell ref="A94:B94"/>
    <mergeCell ref="A87:B87"/>
    <mergeCell ref="A88:B88"/>
    <mergeCell ref="A89:B89"/>
    <mergeCell ref="A90:B90"/>
    <mergeCell ref="A83:B83"/>
    <mergeCell ref="A84:B84"/>
    <mergeCell ref="A85:B85"/>
    <mergeCell ref="A86:B86"/>
    <mergeCell ref="A79:B79"/>
    <mergeCell ref="A80:B80"/>
    <mergeCell ref="A81:B81"/>
    <mergeCell ref="A82:B82"/>
    <mergeCell ref="A75:B75"/>
    <mergeCell ref="A76:B76"/>
    <mergeCell ref="A77:B77"/>
    <mergeCell ref="A78:B78"/>
    <mergeCell ref="A71:B71"/>
    <mergeCell ref="A72:B72"/>
    <mergeCell ref="A73:B73"/>
    <mergeCell ref="A74:B74"/>
    <mergeCell ref="A67:B67"/>
    <mergeCell ref="A68:B68"/>
    <mergeCell ref="A69:B69"/>
    <mergeCell ref="A70:B70"/>
    <mergeCell ref="A57:B57"/>
    <mergeCell ref="A58:B58"/>
    <mergeCell ref="A59:B59"/>
    <mergeCell ref="D61:E61"/>
    <mergeCell ref="D52:D54"/>
    <mergeCell ref="E52:E54"/>
    <mergeCell ref="A54:B54"/>
    <mergeCell ref="A55:B56"/>
    <mergeCell ref="A48:B48"/>
    <mergeCell ref="A49:B49"/>
    <mergeCell ref="A50:B50"/>
    <mergeCell ref="A51:B53"/>
    <mergeCell ref="A36:B36"/>
    <mergeCell ref="A44:B44"/>
    <mergeCell ref="A45:B45"/>
    <mergeCell ref="A46:B46"/>
    <mergeCell ref="A47:B47"/>
    <mergeCell ref="A39:B39"/>
    <mergeCell ref="A40:B40"/>
    <mergeCell ref="A41:B41"/>
    <mergeCell ref="A43:B43"/>
    <mergeCell ref="A12:B12"/>
    <mergeCell ref="A17:B17"/>
    <mergeCell ref="A19:B19"/>
    <mergeCell ref="A37:B37"/>
    <mergeCell ref="A38:B38"/>
    <mergeCell ref="A30:B30"/>
    <mergeCell ref="A31:B31"/>
    <mergeCell ref="A32:B32"/>
    <mergeCell ref="A34:B34"/>
    <mergeCell ref="A35:B35"/>
    <mergeCell ref="A23:B23"/>
    <mergeCell ref="A24:B24"/>
    <mergeCell ref="A25:B25"/>
    <mergeCell ref="A27:B27"/>
    <mergeCell ref="D31:E31"/>
    <mergeCell ref="A3:E3"/>
    <mergeCell ref="D5:E5"/>
    <mergeCell ref="A9:E9"/>
    <mergeCell ref="A10:B11"/>
    <mergeCell ref="D10:E1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40.8515625" style="2" customWidth="1"/>
    <col min="2" max="3" width="9.140625" style="2" customWidth="1"/>
    <col min="4" max="4" width="12.140625" style="2" customWidth="1"/>
    <col min="5" max="5" width="10.57421875" style="2" customWidth="1"/>
    <col min="6" max="16384" width="9.140625" style="2" customWidth="1"/>
  </cols>
  <sheetData>
    <row r="1" spans="1:3" s="7" customFormat="1" ht="12.75">
      <c r="A1" s="6" t="s">
        <v>4</v>
      </c>
      <c r="C1" s="16"/>
    </row>
    <row r="2" s="7" customFormat="1" ht="12.75">
      <c r="C2" s="16"/>
    </row>
    <row r="3" spans="1:4" s="7" customFormat="1" ht="15.75">
      <c r="A3" s="116" t="s">
        <v>60</v>
      </c>
      <c r="B3" s="116"/>
      <c r="C3" s="116"/>
      <c r="D3" s="116"/>
    </row>
    <row r="4" spans="1:4" s="7" customFormat="1" ht="15.75">
      <c r="A4" s="23" t="s">
        <v>33</v>
      </c>
      <c r="B4" s="27" t="s">
        <v>99</v>
      </c>
      <c r="C4" s="26"/>
      <c r="D4" s="8"/>
    </row>
    <row r="5" spans="1:4" s="5" customFormat="1" ht="12">
      <c r="A5" s="9" t="s">
        <v>34</v>
      </c>
      <c r="B5" s="3" t="s">
        <v>35</v>
      </c>
      <c r="C5" s="30"/>
      <c r="D5" s="3"/>
    </row>
    <row r="6" spans="1:4" s="5" customFormat="1" ht="12">
      <c r="A6" s="9" t="s">
        <v>36</v>
      </c>
      <c r="B6" s="17" t="s">
        <v>131</v>
      </c>
      <c r="C6" s="17"/>
      <c r="D6" s="17"/>
    </row>
    <row r="8" spans="2:6" ht="60.75" customHeight="1">
      <c r="B8" s="45" t="s">
        <v>61</v>
      </c>
      <c r="C8" s="45" t="s">
        <v>111</v>
      </c>
      <c r="D8" s="45" t="s">
        <v>110</v>
      </c>
      <c r="E8" s="45" t="s">
        <v>112</v>
      </c>
      <c r="F8" s="45" t="s">
        <v>19</v>
      </c>
    </row>
    <row r="9" spans="1:6" ht="12.75">
      <c r="A9" s="46" t="s">
        <v>127</v>
      </c>
      <c r="B9" s="64">
        <v>4465</v>
      </c>
      <c r="C9" s="72">
        <v>289</v>
      </c>
      <c r="D9" s="64">
        <v>3283</v>
      </c>
      <c r="E9" s="66">
        <f>-5382-746</f>
        <v>-6128</v>
      </c>
      <c r="F9" s="66">
        <f>E9+D9+C9+B9</f>
        <v>1909</v>
      </c>
    </row>
    <row r="10" spans="1:6" ht="12.75">
      <c r="A10" s="2" t="s">
        <v>62</v>
      </c>
      <c r="B10" s="67"/>
      <c r="C10" s="68"/>
      <c r="D10" s="69"/>
      <c r="E10" s="68">
        <v>-534</v>
      </c>
      <c r="F10" s="67">
        <f>SUM(B10:E10)</f>
        <v>-534</v>
      </c>
    </row>
    <row r="11" spans="1:6" ht="12.75">
      <c r="A11" s="7" t="s">
        <v>102</v>
      </c>
      <c r="B11" s="67"/>
      <c r="C11" s="68"/>
      <c r="D11" s="69"/>
      <c r="E11" s="68"/>
      <c r="F11" s="67"/>
    </row>
    <row r="12" spans="1:6" ht="28.5" customHeight="1" hidden="1">
      <c r="A12" s="79" t="s">
        <v>109</v>
      </c>
      <c r="B12" s="67"/>
      <c r="C12" s="68"/>
      <c r="D12" s="69"/>
      <c r="E12" s="68"/>
      <c r="F12" s="67">
        <f aca="true" t="shared" si="0" ref="F12:F17">SUM(B12:E12)</f>
        <v>0</v>
      </c>
    </row>
    <row r="13" spans="1:6" ht="12.75" hidden="1">
      <c r="A13" s="2" t="s">
        <v>59</v>
      </c>
      <c r="B13" s="67"/>
      <c r="C13" s="72"/>
      <c r="D13" s="67"/>
      <c r="E13" s="67"/>
      <c r="F13" s="67">
        <f t="shared" si="0"/>
        <v>0</v>
      </c>
    </row>
    <row r="14" spans="1:6" ht="12.75" hidden="1">
      <c r="A14" s="2" t="s">
        <v>113</v>
      </c>
      <c r="B14" s="67"/>
      <c r="C14" s="72"/>
      <c r="D14" s="67"/>
      <c r="E14" s="67"/>
      <c r="F14" s="67">
        <f t="shared" si="0"/>
        <v>0</v>
      </c>
    </row>
    <row r="15" spans="1:6" ht="12.75">
      <c r="A15" s="2" t="s">
        <v>114</v>
      </c>
      <c r="B15" s="67"/>
      <c r="C15" s="72"/>
      <c r="D15" s="67"/>
      <c r="E15" s="67"/>
      <c r="F15" s="67"/>
    </row>
    <row r="16" spans="1:6" ht="12.75">
      <c r="A16" s="46" t="s">
        <v>132</v>
      </c>
      <c r="B16" s="65">
        <f>SUM(B9:B13)</f>
        <v>4465</v>
      </c>
      <c r="C16" s="65">
        <v>289</v>
      </c>
      <c r="D16" s="65">
        <f>SUM(D9:D15)</f>
        <v>3283</v>
      </c>
      <c r="E16" s="66">
        <f>SUM(E9:E15)</f>
        <v>-6662</v>
      </c>
      <c r="F16" s="65">
        <f t="shared" si="0"/>
        <v>1375</v>
      </c>
    </row>
    <row r="17" spans="1:6" ht="12.75">
      <c r="A17" s="7" t="s">
        <v>62</v>
      </c>
      <c r="B17" s="70"/>
      <c r="C17" s="68"/>
      <c r="D17" s="69"/>
      <c r="E17" s="68">
        <v>-407</v>
      </c>
      <c r="F17" s="70">
        <f t="shared" si="0"/>
        <v>-407</v>
      </c>
    </row>
    <row r="18" spans="1:6" ht="12.75">
      <c r="A18" s="2" t="s">
        <v>114</v>
      </c>
      <c r="B18" s="70"/>
      <c r="C18" s="68"/>
      <c r="D18" s="69"/>
      <c r="E18" s="68">
        <v>-1</v>
      </c>
      <c r="F18" s="69"/>
    </row>
    <row r="19" spans="1:6" ht="12.75">
      <c r="A19" s="7" t="s">
        <v>102</v>
      </c>
      <c r="B19" s="71"/>
      <c r="C19" s="68"/>
      <c r="D19" s="69"/>
      <c r="E19" s="68"/>
      <c r="F19" s="70"/>
    </row>
    <row r="20" spans="1:6" ht="12.75">
      <c r="A20" s="2" t="s">
        <v>59</v>
      </c>
      <c r="B20" s="67"/>
      <c r="C20" s="72"/>
      <c r="D20" s="67"/>
      <c r="E20" s="67"/>
      <c r="F20" s="70"/>
    </row>
    <row r="21" spans="1:6" ht="13.5" thickBot="1">
      <c r="A21" s="48" t="s">
        <v>133</v>
      </c>
      <c r="B21" s="73">
        <f>SUM(B16:B20)</f>
        <v>4465</v>
      </c>
      <c r="C21" s="73">
        <f>SUM(C16:C20)</f>
        <v>289</v>
      </c>
      <c r="D21" s="73">
        <f>SUM(D16:D20)</f>
        <v>3283</v>
      </c>
      <c r="E21" s="73">
        <f>SUM(E16:E20)</f>
        <v>-7070</v>
      </c>
      <c r="F21" s="74">
        <f>B21+C21+D21+E21</f>
        <v>967</v>
      </c>
    </row>
    <row r="22" ht="13.5" thickTop="1"/>
    <row r="25" spans="1:5" ht="12.75">
      <c r="A25" s="99" t="s">
        <v>37</v>
      </c>
      <c r="B25" s="99"/>
      <c r="C25" s="54"/>
      <c r="D25" s="81">
        <v>45503</v>
      </c>
      <c r="E25" s="12"/>
    </row>
    <row r="26" spans="1:5" ht="12.75">
      <c r="A26" s="99" t="s">
        <v>123</v>
      </c>
      <c r="B26" s="99"/>
      <c r="C26" s="54"/>
      <c r="D26" s="130"/>
      <c r="E26" s="98"/>
    </row>
    <row r="27" spans="1:5" ht="12.75">
      <c r="A27" s="99"/>
      <c r="B27" s="99"/>
      <c r="C27" s="54"/>
      <c r="D27" s="4"/>
      <c r="E27" s="4"/>
    </row>
    <row r="28" spans="1:5" ht="12.75">
      <c r="A28" s="12" t="s">
        <v>0</v>
      </c>
      <c r="B28" s="12"/>
      <c r="C28" s="54"/>
      <c r="D28" s="4"/>
      <c r="E28" s="4"/>
    </row>
    <row r="29" spans="1:5" ht="12.75">
      <c r="A29" s="99" t="s">
        <v>130</v>
      </c>
      <c r="B29" s="99"/>
      <c r="C29" s="54"/>
      <c r="D29" s="4"/>
      <c r="E29" s="4"/>
    </row>
    <row r="30" spans="1:2" ht="12.75">
      <c r="A30" s="107"/>
      <c r="B30" s="107"/>
    </row>
    <row r="31" spans="1:2" ht="12.75">
      <c r="A31" s="128"/>
      <c r="B31" s="99"/>
    </row>
    <row r="32" spans="1:2" ht="12.75">
      <c r="A32" s="108"/>
      <c r="B32" s="108"/>
    </row>
    <row r="33" spans="1:2" ht="12.75">
      <c r="A33" s="105"/>
      <c r="B33" s="105"/>
    </row>
  </sheetData>
  <sheetProtection/>
  <mergeCells count="10">
    <mergeCell ref="A33:B33"/>
    <mergeCell ref="A27:B27"/>
    <mergeCell ref="A29:B29"/>
    <mergeCell ref="A30:B30"/>
    <mergeCell ref="A31:B31"/>
    <mergeCell ref="A3:D3"/>
    <mergeCell ref="A25:B25"/>
    <mergeCell ref="A26:B26"/>
    <mergeCell ref="D26:E26"/>
    <mergeCell ref="A32:B3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D41" sqref="D41"/>
    </sheetView>
  </sheetViews>
  <sheetFormatPr defaultColWidth="9.140625" defaultRowHeight="12.75"/>
  <cols>
    <col min="1" max="1" width="59.28125" style="2" customWidth="1"/>
    <col min="2" max="2" width="11.140625" style="2" customWidth="1"/>
    <col min="3" max="3" width="12.00390625" style="2" customWidth="1"/>
    <col min="4" max="4" width="11.8515625" style="2" bestFit="1" customWidth="1"/>
    <col min="5" max="16384" width="9.140625" style="2" customWidth="1"/>
  </cols>
  <sheetData>
    <row r="1" spans="1:6" ht="12.75">
      <c r="A1" s="6" t="s">
        <v>4</v>
      </c>
      <c r="B1" s="7"/>
      <c r="C1" s="16"/>
      <c r="D1" s="7"/>
      <c r="E1" s="7"/>
      <c r="F1" s="7"/>
    </row>
    <row r="2" spans="1:6" ht="12.75">
      <c r="A2" s="7"/>
      <c r="B2" s="7"/>
      <c r="C2" s="16"/>
      <c r="D2" s="7"/>
      <c r="E2" s="7"/>
      <c r="F2" s="7"/>
    </row>
    <row r="3" spans="1:6" ht="15.75">
      <c r="A3" s="116" t="s">
        <v>87</v>
      </c>
      <c r="B3" s="116"/>
      <c r="C3" s="116"/>
      <c r="D3" s="116"/>
      <c r="E3" s="7"/>
      <c r="F3" s="7"/>
    </row>
    <row r="4" spans="1:6" ht="15.75">
      <c r="A4" s="23" t="s">
        <v>33</v>
      </c>
      <c r="B4" s="27" t="s">
        <v>99</v>
      </c>
      <c r="C4" s="26"/>
      <c r="D4" s="8"/>
      <c r="E4" s="7"/>
      <c r="F4" s="7"/>
    </row>
    <row r="5" spans="1:6" ht="12.75">
      <c r="A5" s="9" t="s">
        <v>34</v>
      </c>
      <c r="B5" s="3" t="s">
        <v>35</v>
      </c>
      <c r="C5" s="30"/>
      <c r="D5" s="3"/>
      <c r="E5" s="5"/>
      <c r="F5" s="5"/>
    </row>
    <row r="6" spans="1:6" ht="12.75">
      <c r="A6" s="9" t="s">
        <v>36</v>
      </c>
      <c r="B6" s="17" t="s">
        <v>131</v>
      </c>
      <c r="C6" s="17"/>
      <c r="D6" s="17"/>
      <c r="E6" s="5"/>
      <c r="F6" s="5"/>
    </row>
    <row r="7" spans="1:6" ht="12.75">
      <c r="A7" s="9"/>
      <c r="B7" s="3"/>
      <c r="C7" s="3"/>
      <c r="D7" s="3"/>
      <c r="E7" s="5"/>
      <c r="F7" s="5"/>
    </row>
    <row r="8" spans="2:4" ht="12.75">
      <c r="B8" s="29" t="s">
        <v>38</v>
      </c>
      <c r="C8" s="119" t="s">
        <v>1</v>
      </c>
      <c r="D8" s="102"/>
    </row>
    <row r="9" spans="2:4" ht="12.75">
      <c r="B9" s="29"/>
      <c r="C9" s="28">
        <v>45473</v>
      </c>
      <c r="D9" s="28">
        <v>45107</v>
      </c>
    </row>
    <row r="10" s="1" customFormat="1" ht="12.75">
      <c r="A10" s="1" t="s">
        <v>63</v>
      </c>
    </row>
    <row r="11" spans="1:4" ht="12.75">
      <c r="A11" s="2" t="s">
        <v>64</v>
      </c>
      <c r="C11" s="87">
        <v>2326</v>
      </c>
      <c r="D11" s="87">
        <v>2397</v>
      </c>
    </row>
    <row r="12" spans="1:4" ht="12.75">
      <c r="A12" s="2" t="s">
        <v>65</v>
      </c>
      <c r="C12" s="72">
        <v>-1667</v>
      </c>
      <c r="D12" s="72">
        <v>-1485</v>
      </c>
    </row>
    <row r="13" spans="1:4" ht="12.75">
      <c r="A13" s="2" t="s">
        <v>66</v>
      </c>
      <c r="C13" s="72">
        <v>-424</v>
      </c>
      <c r="D13" s="72">
        <v>-463</v>
      </c>
    </row>
    <row r="14" spans="1:4" ht="12.75">
      <c r="A14" s="2" t="s">
        <v>67</v>
      </c>
      <c r="C14" s="72">
        <v>-532</v>
      </c>
      <c r="D14" s="72">
        <v>-30</v>
      </c>
    </row>
    <row r="15" spans="1:4" ht="12.75">
      <c r="A15" s="2" t="s">
        <v>117</v>
      </c>
      <c r="C15" s="72">
        <v>-6</v>
      </c>
      <c r="D15" s="72">
        <v>-29</v>
      </c>
    </row>
    <row r="16" spans="1:4" ht="12.75">
      <c r="A16" s="2" t="s">
        <v>118</v>
      </c>
      <c r="C16" s="72"/>
      <c r="D16" s="72"/>
    </row>
    <row r="17" spans="1:4" ht="12.75">
      <c r="A17" s="2" t="s">
        <v>116</v>
      </c>
      <c r="C17" s="72">
        <v>-193</v>
      </c>
      <c r="D17" s="72">
        <v>-206</v>
      </c>
    </row>
    <row r="18" spans="1:4" s="1" customFormat="1" ht="12.75">
      <c r="A18" s="46" t="s">
        <v>68</v>
      </c>
      <c r="B18" s="46"/>
      <c r="C18" s="62">
        <f>SUM(C11:C17)</f>
        <v>-496</v>
      </c>
      <c r="D18" s="47">
        <f>SUM(D11:D17)</f>
        <v>184</v>
      </c>
    </row>
    <row r="20" ht="12.75">
      <c r="A20" s="1" t="s">
        <v>69</v>
      </c>
    </row>
    <row r="21" spans="1:4" ht="12.75">
      <c r="A21" s="2" t="s">
        <v>70</v>
      </c>
      <c r="C21" s="72">
        <v>-38</v>
      </c>
      <c r="D21" s="72">
        <v>-2</v>
      </c>
    </row>
    <row r="22" spans="1:4" ht="12.75">
      <c r="A22" s="2" t="s">
        <v>98</v>
      </c>
      <c r="C22" s="72">
        <v>231</v>
      </c>
      <c r="D22" s="72">
        <v>41</v>
      </c>
    </row>
    <row r="23" spans="1:4" ht="12.75">
      <c r="A23" s="2" t="s">
        <v>90</v>
      </c>
      <c r="C23" s="72"/>
      <c r="D23" s="72"/>
    </row>
    <row r="24" spans="1:4" ht="12.75">
      <c r="A24" s="2" t="s">
        <v>106</v>
      </c>
      <c r="C24" s="72"/>
      <c r="D24" s="72"/>
    </row>
    <row r="25" spans="1:4" s="1" customFormat="1" ht="12.75">
      <c r="A25" s="46" t="s">
        <v>71</v>
      </c>
      <c r="B25" s="46"/>
      <c r="C25" s="66">
        <f>SUM(C21:C24)</f>
        <v>193</v>
      </c>
      <c r="D25" s="66">
        <f>SUM(D21:D24)</f>
        <v>39</v>
      </c>
    </row>
    <row r="26" ht="12.75">
      <c r="C26" s="2" t="s">
        <v>107</v>
      </c>
    </row>
    <row r="27" ht="12.75">
      <c r="A27" s="1" t="s">
        <v>72</v>
      </c>
    </row>
    <row r="28" spans="1:4" ht="12.75">
      <c r="A28" s="2" t="s">
        <v>73</v>
      </c>
      <c r="C28" s="72">
        <v>520</v>
      </c>
      <c r="D28" s="72"/>
    </row>
    <row r="29" spans="1:4" ht="12.75">
      <c r="A29" s="2" t="s">
        <v>119</v>
      </c>
      <c r="C29" s="72">
        <v>-18</v>
      </c>
      <c r="D29" s="72">
        <v>-10</v>
      </c>
    </row>
    <row r="30" spans="1:4" ht="12.75">
      <c r="A30" s="2" t="s">
        <v>74</v>
      </c>
      <c r="C30" s="72">
        <v>-140</v>
      </c>
      <c r="D30" s="72">
        <v>-188</v>
      </c>
    </row>
    <row r="31" spans="1:4" ht="12.75">
      <c r="A31" s="2" t="s">
        <v>120</v>
      </c>
      <c r="C31" s="72">
        <v>-25</v>
      </c>
      <c r="D31" s="72">
        <v>-10</v>
      </c>
    </row>
    <row r="32" spans="1:4" ht="12.75">
      <c r="A32" s="2" t="s">
        <v>91</v>
      </c>
      <c r="C32" s="72"/>
      <c r="D32" s="72"/>
    </row>
    <row r="33" spans="1:4" s="1" customFormat="1" ht="12.75">
      <c r="A33" s="46" t="s">
        <v>75</v>
      </c>
      <c r="B33" s="46"/>
      <c r="C33" s="66">
        <f>SUM(C28:C32)</f>
        <v>337</v>
      </c>
      <c r="D33" s="66">
        <f>SUM(D28:D32)</f>
        <v>-208</v>
      </c>
    </row>
    <row r="35" spans="1:4" ht="14.25">
      <c r="A35" s="49" t="s">
        <v>76</v>
      </c>
      <c r="B35" s="49"/>
      <c r="C35" s="80">
        <f>C18+C25+C33</f>
        <v>34</v>
      </c>
      <c r="D35" s="50">
        <f>D18+D25+D33</f>
        <v>15</v>
      </c>
    </row>
    <row r="36" spans="1:4" ht="14.25">
      <c r="A36" s="49" t="s">
        <v>77</v>
      </c>
      <c r="B36" s="49"/>
      <c r="C36" s="49">
        <v>31</v>
      </c>
      <c r="D36" s="49">
        <v>7</v>
      </c>
    </row>
    <row r="37" spans="1:4" ht="14.25">
      <c r="A37" s="49" t="s">
        <v>78</v>
      </c>
      <c r="B37" s="49"/>
      <c r="C37" s="80">
        <f>C35+C36</f>
        <v>65</v>
      </c>
      <c r="D37" s="50">
        <f>D35+D36</f>
        <v>22</v>
      </c>
    </row>
    <row r="41" spans="1:5" ht="12.75">
      <c r="A41" s="99" t="s">
        <v>37</v>
      </c>
      <c r="B41" s="99"/>
      <c r="C41" s="54"/>
      <c r="D41" s="81">
        <v>45503</v>
      </c>
      <c r="E41" s="12"/>
    </row>
    <row r="42" spans="1:5" ht="12.75">
      <c r="A42" s="99" t="s">
        <v>123</v>
      </c>
      <c r="B42" s="99"/>
      <c r="C42" s="54"/>
      <c r="D42" s="130"/>
      <c r="E42" s="98"/>
    </row>
    <row r="43" spans="1:5" ht="12.75">
      <c r="A43" s="99"/>
      <c r="B43" s="99"/>
      <c r="C43" s="54"/>
      <c r="D43" s="4"/>
      <c r="E43" s="4"/>
    </row>
    <row r="44" spans="1:5" ht="12.75">
      <c r="A44" s="12" t="s">
        <v>0</v>
      </c>
      <c r="B44" s="12"/>
      <c r="C44" s="54"/>
      <c r="D44" s="4"/>
      <c r="E44" s="4"/>
    </row>
    <row r="45" spans="1:5" ht="12.75">
      <c r="A45" s="99" t="s">
        <v>130</v>
      </c>
      <c r="B45" s="99"/>
      <c r="C45" s="54"/>
      <c r="D45" s="4"/>
      <c r="E45" s="4"/>
    </row>
    <row r="46" spans="1:2" ht="12.75">
      <c r="A46" s="107"/>
      <c r="B46" s="107"/>
    </row>
    <row r="47" spans="1:2" ht="12.75">
      <c r="A47" s="128"/>
      <c r="B47" s="99"/>
    </row>
  </sheetData>
  <sheetProtection/>
  <mergeCells count="9">
    <mergeCell ref="A46:B46"/>
    <mergeCell ref="A47:B47"/>
    <mergeCell ref="A42:B42"/>
    <mergeCell ref="A43:B43"/>
    <mergeCell ref="D42:E42"/>
    <mergeCell ref="A3:D3"/>
    <mergeCell ref="C8:D8"/>
    <mergeCell ref="A41:B41"/>
    <mergeCell ref="A45:B4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Gery</dc:creator>
  <cp:keywords/>
  <dc:description/>
  <cp:lastModifiedBy>PC</cp:lastModifiedBy>
  <cp:lastPrinted>2020-10-29T14:14:50Z</cp:lastPrinted>
  <dcterms:created xsi:type="dcterms:W3CDTF">2005-05-16T11:56:07Z</dcterms:created>
  <dcterms:modified xsi:type="dcterms:W3CDTF">2024-07-29T11:33:37Z</dcterms:modified>
  <cp:category/>
  <cp:version/>
  <cp:contentType/>
  <cp:contentStatus/>
</cp:coreProperties>
</file>